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tabRatio="692" activeTab="0"/>
  </bookViews>
  <sheets>
    <sheet name="Ручные и запорные вентили" sheetId="1" r:id="rId1"/>
    <sheet name="Терморегулирующие вентили " sheetId="2" r:id="rId2"/>
    <sheet name="Термовентили с преднастройкой" sheetId="3" r:id="rId3"/>
    <sheet name="Четырехходовые узлы" sheetId="4" r:id="rId4"/>
    <sheet name="Prices" sheetId="5" r:id="rId5"/>
  </sheets>
  <definedNames>
    <definedName name="_FAR1" localSheetId="2">#REF!</definedName>
    <definedName name="_FAR1">#REF!</definedName>
    <definedName name="_FAR2" localSheetId="2">#REF!</definedName>
    <definedName name="_FAR2">#REF!</definedName>
    <definedName name="_xlnm._FilterDatabase" localSheetId="4" hidden="1">'Prices'!$A$1:$C$175</definedName>
    <definedName name="_xlnm.Print_Area" localSheetId="0">'Ручные и запорные вентили'!$A$1:$N$83</definedName>
    <definedName name="_xlnm.Print_Area" localSheetId="2">'Термовентили с преднастройкой'!$A$1:$M$37</definedName>
    <definedName name="_xlnm.Print_Area" localSheetId="1">'Терморегулирующие вентили '!$A$1:$N$140</definedName>
    <definedName name="_xlnm.Print_Area" localSheetId="3">'Четырехходовые узлы'!$A$1:$N$258</definedName>
  </definedNames>
  <calcPr fullCalcOnLoad="1"/>
</workbook>
</file>

<file path=xl/sharedStrings.xml><?xml version="1.0" encoding="utf-8"?>
<sst xmlns="http://schemas.openxmlformats.org/spreadsheetml/2006/main" count="1268" uniqueCount="384">
  <si>
    <t>1/2"</t>
  </si>
  <si>
    <t>FT 1630 C12</t>
  </si>
  <si>
    <t>FT 1640 38</t>
  </si>
  <si>
    <t>FT 1620 12</t>
  </si>
  <si>
    <t>FT 1640 12</t>
  </si>
  <si>
    <t>FT 1620 34</t>
  </si>
  <si>
    <t>3/4"</t>
  </si>
  <si>
    <t>FT 1640 34</t>
  </si>
  <si>
    <t>Электротермическая головка</t>
  </si>
  <si>
    <t>FT 1941</t>
  </si>
  <si>
    <t>FT 1942</t>
  </si>
  <si>
    <t>FT 1800</t>
  </si>
  <si>
    <t>FT 1830</t>
  </si>
  <si>
    <t>FT 1831</t>
  </si>
  <si>
    <t>FT 1810</t>
  </si>
  <si>
    <t>Ручные регулирующие и запорные вентили</t>
  </si>
  <si>
    <t>Kv</t>
  </si>
  <si>
    <t>Пластиковая настенная розетка для вентилей</t>
  </si>
  <si>
    <t>FV 8820 12</t>
  </si>
  <si>
    <t>FV 1455 C1212</t>
  </si>
  <si>
    <t>FV 1455 C3412</t>
  </si>
  <si>
    <t>(для двухтрубных систем)</t>
  </si>
  <si>
    <t>FV 1423</t>
  </si>
  <si>
    <t>FV 1421</t>
  </si>
  <si>
    <t>FV 1424</t>
  </si>
  <si>
    <t>FV 1422</t>
  </si>
  <si>
    <t>FC 6081</t>
  </si>
  <si>
    <t>FC 6080</t>
  </si>
  <si>
    <t>FV 1595 C12</t>
  </si>
  <si>
    <t>для медных, пластиковых и металлопластиковых труб</t>
  </si>
  <si>
    <t>Код</t>
  </si>
  <si>
    <t>Размер</t>
  </si>
  <si>
    <t>FT 1625 12</t>
  </si>
  <si>
    <t>FT 1626 12</t>
  </si>
  <si>
    <t>FT 1627 12</t>
  </si>
  <si>
    <t>FV 1126 12</t>
  </si>
  <si>
    <t>FV 1127 12</t>
  </si>
  <si>
    <t>Производитель: FAR Rubinetterie S.p.A., Италия. Юр. адрес: Via Morena, 20 - 28024 Gozzano (NO) Italy</t>
  </si>
  <si>
    <t>Упак.</t>
  </si>
  <si>
    <t>FV 1050 C12</t>
  </si>
  <si>
    <t>FV 1100 C12</t>
  </si>
  <si>
    <t>FV 1250 C12</t>
  </si>
  <si>
    <t>FV 1300 C12</t>
  </si>
  <si>
    <t>FV 1150 12</t>
  </si>
  <si>
    <t>FV 1200 12</t>
  </si>
  <si>
    <t>FV 1150 34</t>
  </si>
  <si>
    <t>FV 1200 34</t>
  </si>
  <si>
    <t>FV 1350 12</t>
  </si>
  <si>
    <t>FV 1400 12</t>
  </si>
  <si>
    <t>FV 1350 34</t>
  </si>
  <si>
    <t>FV 1400 34</t>
  </si>
  <si>
    <t>FV 6200 10</t>
  </si>
  <si>
    <t>FV 6200 12</t>
  </si>
  <si>
    <t>FV 6200 14</t>
  </si>
  <si>
    <t>FV 6200 16</t>
  </si>
  <si>
    <t>FV 6200 18</t>
  </si>
  <si>
    <t>FV 6200 22</t>
  </si>
  <si>
    <t>FV 1420 C12</t>
  </si>
  <si>
    <t>FV 1430 C12</t>
  </si>
  <si>
    <t>FV 1420 C34</t>
  </si>
  <si>
    <t>FV 1430 C34</t>
  </si>
  <si>
    <t>FV 1450 C1212</t>
  </si>
  <si>
    <t>FV 1450 C3412</t>
  </si>
  <si>
    <t>FV 1450 C3414</t>
  </si>
  <si>
    <t>FV 1450 C114D</t>
  </si>
  <si>
    <t>FV 1450 C114S</t>
  </si>
  <si>
    <t>FV 1440 C12</t>
  </si>
  <si>
    <t>FV 1550 C1212</t>
  </si>
  <si>
    <t>FV 1550 C3412</t>
  </si>
  <si>
    <t>FV 1550 C3414</t>
  </si>
  <si>
    <t>FV 1550 C114D</t>
  </si>
  <si>
    <t>FV 1550 C114S</t>
  </si>
  <si>
    <t>FV 1575 C12</t>
  </si>
  <si>
    <t>FV 1590 C12</t>
  </si>
  <si>
    <t>FV 1585 C12</t>
  </si>
  <si>
    <t>FV 8000 1045</t>
  </si>
  <si>
    <t>FV 8000 1245</t>
  </si>
  <si>
    <t>FV 6150 14</t>
  </si>
  <si>
    <t>FV 6150 16</t>
  </si>
  <si>
    <t>FV 6150 18</t>
  </si>
  <si>
    <t>10</t>
  </si>
  <si>
    <t>Тип</t>
  </si>
  <si>
    <t>Напряжение</t>
  </si>
  <si>
    <t>24 В</t>
  </si>
  <si>
    <t>220 В</t>
  </si>
  <si>
    <t>180 с</t>
  </si>
  <si>
    <t>90 с</t>
  </si>
  <si>
    <t>FV 8000 1270</t>
  </si>
  <si>
    <t>FV 8000 12100</t>
  </si>
  <si>
    <t>FV 8000 1445</t>
  </si>
  <si>
    <t>Растояние между центрами отводов: 35 мм.</t>
  </si>
  <si>
    <t>Производитель: FAR Rubinetterie S.p.A., Италия. Юр. адрес: Via Morena, 20, 28024 Gozzano No, Italy</t>
  </si>
  <si>
    <t>Хромированный узел нижнего подключения для однотрубных систем</t>
  </si>
  <si>
    <t>FT 1610 C38</t>
  </si>
  <si>
    <t>FV 1500 121R</t>
  </si>
  <si>
    <t>FV 1500 122R</t>
  </si>
  <si>
    <t>FT 1615 C12</t>
  </si>
  <si>
    <t>FT 1616 C12</t>
  </si>
  <si>
    <t>FT 1617 C12</t>
  </si>
  <si>
    <t>FT 1610 C12</t>
  </si>
  <si>
    <t>FV 1438 C12</t>
  </si>
  <si>
    <t>FV 1438 C34</t>
  </si>
  <si>
    <t>FV 1442 C12</t>
  </si>
  <si>
    <t>FV 1473 C12</t>
  </si>
  <si>
    <t>FV 1463 C12</t>
  </si>
  <si>
    <t>FV 1116 C12</t>
  </si>
  <si>
    <t>FV 1117 C12</t>
  </si>
  <si>
    <t>FV 1456 1212</t>
  </si>
  <si>
    <t>Цена, руб.</t>
  </si>
  <si>
    <t>FV 1150 1</t>
  </si>
  <si>
    <t>FV 1200 1</t>
  </si>
  <si>
    <t>FV 1350 1</t>
  </si>
  <si>
    <t>FV 1400 1</t>
  </si>
  <si>
    <t>FV 1436</t>
  </si>
  <si>
    <t>FV 1437</t>
  </si>
  <si>
    <t>FV 1435</t>
  </si>
  <si>
    <t>FV 1432</t>
  </si>
  <si>
    <t>FT 1824</t>
  </si>
  <si>
    <t>FT 1909</t>
  </si>
  <si>
    <t>FT 1919</t>
  </si>
  <si>
    <t>FT 1929</t>
  </si>
  <si>
    <t>FT 1939</t>
  </si>
  <si>
    <t>FT 1914</t>
  </si>
  <si>
    <t>FT 1924</t>
  </si>
  <si>
    <t>FT 1913</t>
  </si>
  <si>
    <t>FT 1923</t>
  </si>
  <si>
    <t xml:space="preserve">Регулирующий узел бокового подключения </t>
  </si>
  <si>
    <t>Терморегулирующий узел бокового подключения</t>
  </si>
  <si>
    <t>с реверсивной насадкой (код 8336)</t>
  </si>
  <si>
    <t>FV 1465 C12</t>
  </si>
  <si>
    <t>FV 1464 C12</t>
  </si>
  <si>
    <t>с реверсивной насадкой (код 8336) и верхним угольником</t>
  </si>
  <si>
    <t>FV 1475 C12</t>
  </si>
  <si>
    <t>FV 1474 C12</t>
  </si>
  <si>
    <t>FT 1439 C34</t>
  </si>
  <si>
    <t>FT 1439 C12</t>
  </si>
  <si>
    <t>€</t>
  </si>
  <si>
    <t>FT 1635 C12</t>
  </si>
  <si>
    <t>FT 1645 12</t>
  </si>
  <si>
    <t>FT 1636 C12</t>
  </si>
  <si>
    <t>FT 1646 12</t>
  </si>
  <si>
    <t>FT 1637 C12</t>
  </si>
  <si>
    <t>FT 1647 12</t>
  </si>
  <si>
    <t>FT 1611 C12</t>
  </si>
  <si>
    <t>FT 1631 C12</t>
  </si>
  <si>
    <t>FT 1621 12</t>
  </si>
  <si>
    <t>FT 1641 12</t>
  </si>
  <si>
    <t>FV 1137 C12</t>
  </si>
  <si>
    <t>FV 1147 12</t>
  </si>
  <si>
    <t>FV 1146 12</t>
  </si>
  <si>
    <t>FV 1105 C12</t>
  </si>
  <si>
    <t>FV 1305 C12</t>
  </si>
  <si>
    <t>FV 1055 C12</t>
  </si>
  <si>
    <t>FV 1255 C12</t>
  </si>
  <si>
    <t>FV 1136 C12</t>
  </si>
  <si>
    <t>Вентили с уплотнением на хвостовике к радиатору из EPDM</t>
  </si>
  <si>
    <t>SERIA 2012</t>
  </si>
  <si>
    <t>на режиме “2К”.</t>
  </si>
  <si>
    <t>Kv/Kvs</t>
  </si>
  <si>
    <t>0,48/0,91</t>
  </si>
  <si>
    <t>Руб.</t>
  </si>
  <si>
    <t>SERIA STANDART</t>
  </si>
  <si>
    <t>1"</t>
  </si>
  <si>
    <t>FV 1215 12</t>
  </si>
  <si>
    <t>FV 1415 12</t>
  </si>
  <si>
    <t>FV 1155 12</t>
  </si>
  <si>
    <t>FV 1355 12</t>
  </si>
  <si>
    <t>Термостатические вентили с предварительной настройкой</t>
  </si>
  <si>
    <t>Прямой термостатический вентиль с предварительной настройкой</t>
  </si>
  <si>
    <t>для стальных труб</t>
  </si>
  <si>
    <t>Присоединение к трубам:наружная резьба М24х19</t>
  </si>
  <si>
    <t>Присоединение к трубам: внутренняя трубная резьба</t>
  </si>
  <si>
    <t>Корпус хромированный</t>
  </si>
  <si>
    <t>FT 1638 C12</t>
  </si>
  <si>
    <t>FT 1648 12</t>
  </si>
  <si>
    <t>Угловой термостатический вентиль с предварительной настройкой</t>
  </si>
  <si>
    <t>FT 1618 C12</t>
  </si>
  <si>
    <t>FT 1628 12</t>
  </si>
  <si>
    <t>0,1÷2,31</t>
  </si>
  <si>
    <t>0,1÷1.5</t>
  </si>
  <si>
    <t>0,87÷2,65</t>
  </si>
  <si>
    <t>0,7÷1,56</t>
  </si>
  <si>
    <t>0,8÷1,25</t>
  </si>
  <si>
    <r>
      <t>Kvs 0,12 ÷ 1,2 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/час</t>
    </r>
  </si>
  <si>
    <t>Kv(2K) 0,1 ÷ 0,44</t>
  </si>
  <si>
    <r>
      <t>Kvs 0,16 ÷ 1,52 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/час</t>
    </r>
  </si>
  <si>
    <r>
      <t>Kv(2K) 0,11 ÷ 0,45 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/час</t>
    </r>
  </si>
  <si>
    <r>
      <t xml:space="preserve">Kv </t>
    </r>
    <r>
      <rPr>
        <sz val="10"/>
        <rFont val="Calibri"/>
        <family val="2"/>
      </rPr>
      <t>- объемный расход (м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/час) при перепаде давления 1 бар  и при полностью открытом вентиле с установленной термостатической  головкой на режиме 2k</t>
    </r>
  </si>
  <si>
    <r>
      <t xml:space="preserve">Kvs </t>
    </r>
    <r>
      <rPr>
        <sz val="10"/>
        <rFont val="Calibri"/>
        <family val="2"/>
      </rPr>
      <t>- объемный расход (м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/час) при перепаде давления 1 бар  и при полностью открытом вентиле</t>
    </r>
  </si>
  <si>
    <t>Терморегулирующие вентили</t>
  </si>
  <si>
    <t>FT 1425 C1250</t>
  </si>
  <si>
    <t>FT 1425 C1265</t>
  </si>
  <si>
    <t>FT 1425 C3450</t>
  </si>
  <si>
    <t>FT 1425 C3465</t>
  </si>
  <si>
    <t>FT 1425 C150D</t>
  </si>
  <si>
    <t>FT 1425 C150S</t>
  </si>
  <si>
    <t>FT 1425 C165D</t>
  </si>
  <si>
    <t>FT 1425 C165S</t>
  </si>
  <si>
    <r>
      <t>Kv</t>
    </r>
    <r>
      <rPr>
        <sz val="10"/>
        <rFont val="Calibri"/>
        <family val="2"/>
      </rPr>
      <t xml:space="preserve"> - объемный расход (м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/час) при перепаде давления 1 бар и при полностью открытом вентиле</t>
    </r>
  </si>
  <si>
    <r>
      <t>ВР</t>
    </r>
    <r>
      <rPr>
        <sz val="10"/>
        <rFont val="Calibri"/>
        <family val="2"/>
      </rPr>
      <t xml:space="preserve"> - внутренняя резьба, трубная</t>
    </r>
  </si>
  <si>
    <r>
      <t xml:space="preserve">НР </t>
    </r>
    <r>
      <rPr>
        <sz val="10"/>
        <rFont val="Calibri"/>
        <family val="2"/>
      </rPr>
      <t>- наружняя резьба, FAR M24x19</t>
    </r>
  </si>
  <si>
    <t>Регулирующие вентили</t>
  </si>
  <si>
    <t>Запорные вентили</t>
  </si>
  <si>
    <t>Угловой регулирующий вентиль (НР)</t>
  </si>
  <si>
    <t>Угловой запорный вентиль (НР)</t>
  </si>
  <si>
    <t xml:space="preserve"> наружняя резьба M24x19</t>
  </si>
  <si>
    <t>Прямой регулирующий вентиль (НР)</t>
  </si>
  <si>
    <t>Прямой запорный вентиль (НР)</t>
  </si>
  <si>
    <t>Угловой регулирующий вентиль (ВР)</t>
  </si>
  <si>
    <t>Угловой запорный вентиль (ВР)</t>
  </si>
  <si>
    <t>Прямой регулирующий вентиль (ВР)</t>
  </si>
  <si>
    <t>Прямой запорный вентиль (ВР)</t>
  </si>
  <si>
    <t>Вентили с уплотнением на хвостике к радиатору из EPDM или Loctite Dri - Seal 5061</t>
  </si>
  <si>
    <t>с уплотнением EPDM</t>
  </si>
  <si>
    <t>FV 1051 C12</t>
  </si>
  <si>
    <t>FV 1111 C12</t>
  </si>
  <si>
    <t>FV 1251 C12</t>
  </si>
  <si>
    <t>FV 1311 C12</t>
  </si>
  <si>
    <t>FV 1151 12</t>
  </si>
  <si>
    <t>FV 1211 12</t>
  </si>
  <si>
    <t>FV 1351 12</t>
  </si>
  <si>
    <t>FV 1411 12</t>
  </si>
  <si>
    <r>
      <t xml:space="preserve">Kvs </t>
    </r>
    <r>
      <rPr>
        <sz val="10"/>
        <rFont val="Calibri"/>
        <family val="2"/>
      </rPr>
      <t>- объемный расход (м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/час) при перепаде давления 1 бар  и при полностью открытом вентиле</t>
    </r>
  </si>
  <si>
    <r>
      <t xml:space="preserve">ПВ - </t>
    </r>
    <r>
      <rPr>
        <sz val="10"/>
        <rFont val="Calibri"/>
        <family val="2"/>
      </rPr>
      <t>правостороннее подключение</t>
    </r>
  </si>
  <si>
    <r>
      <t xml:space="preserve">ЛВ - </t>
    </r>
    <r>
      <rPr>
        <sz val="10"/>
        <rFont val="Calibri"/>
        <family val="2"/>
      </rPr>
      <t>левостороннее подключение</t>
    </r>
  </si>
  <si>
    <t>Хромированный угловой терморегулирующийся вентиль (НР)</t>
  </si>
  <si>
    <t>Хромированный прямой терморегулирующий вентиль (НР)</t>
  </si>
  <si>
    <t>Хромированный угловой терморегулирующий вентиль (ВР)</t>
  </si>
  <si>
    <t>Хромированный прямой терморегулирующий вентиль (ВР)</t>
  </si>
  <si>
    <t>FT 1620 1</t>
  </si>
  <si>
    <t>FT 1640 1</t>
  </si>
  <si>
    <t>Терморегулирующий угловой хромированный вентиль с горизонтальной</t>
  </si>
  <si>
    <t>Терморегулирующий угловой хромированный вентиль</t>
  </si>
  <si>
    <t>буксой, для прямого соединения (НР)</t>
  </si>
  <si>
    <t>с горизонтальной буксой (ВР)</t>
  </si>
  <si>
    <t>Терморегулирующий хромированный вентиль (НР) ПВ</t>
  </si>
  <si>
    <t>Запорный трехосевой хромированный вентиль (НР) ПВ</t>
  </si>
  <si>
    <t>Терморегулирующий трехосевой хромированный вентиль (НР) ЛВ</t>
  </si>
  <si>
    <t>Запорный трехосевой хромированный вентиль (НР) ЛВ</t>
  </si>
  <si>
    <t>Терморегулирующий трехосевоей хромированный вентиль (ВР) ЛВ</t>
  </si>
  <si>
    <t xml:space="preserve">Запорный трехосевой хромированный вентиль (ВР) ЛВ </t>
  </si>
  <si>
    <t>Термостатические и электротермические головки</t>
  </si>
  <si>
    <t>Термостатическая головка</t>
  </si>
  <si>
    <t>Жидкостный датчик с капиляром 2м</t>
  </si>
  <si>
    <t>НЗ - нормально закрытая</t>
  </si>
  <si>
    <t>Шкала регулирования с позициями 0-5</t>
  </si>
  <si>
    <t>НО - нормально открытая</t>
  </si>
  <si>
    <r>
      <t>Температурный диапазон 0-28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>С</t>
    </r>
  </si>
  <si>
    <t>Установка через переходник код 1941</t>
  </si>
  <si>
    <t>Присоединение 30х1.5</t>
  </si>
  <si>
    <t>Время срабатывания 180 сек</t>
  </si>
  <si>
    <t>Упаковка</t>
  </si>
  <si>
    <t>Коробка</t>
  </si>
  <si>
    <t>НЗ</t>
  </si>
  <si>
    <t>НО</t>
  </si>
  <si>
    <t xml:space="preserve">Электротермическая головка с микропереключателем </t>
  </si>
  <si>
    <t>Время срабат.</t>
  </si>
  <si>
    <t>Термостатическая головка (встроенный жидкостный датчик)</t>
  </si>
  <si>
    <t>Хроно-термостатическая головка для термостатических вентилей FAR</t>
  </si>
  <si>
    <t>- диапазон температур 6-28°С</t>
  </si>
  <si>
    <t>Температурный диапазон 0-28°С</t>
  </si>
  <si>
    <t>- батарейки (2х 1,5V AA)</t>
  </si>
  <si>
    <t>Присоединение клемное</t>
  </si>
  <si>
    <t>- дисплей с подсветкой</t>
  </si>
  <si>
    <t>- программируемые часы</t>
  </si>
  <si>
    <t>- функция "антифриз"</t>
  </si>
  <si>
    <t>- функция "выходные дни"</t>
  </si>
  <si>
    <t>- функция "открытое окно"</t>
  </si>
  <si>
    <t>Цвет</t>
  </si>
  <si>
    <t>бел</t>
  </si>
  <si>
    <t>FL 1827</t>
  </si>
  <si>
    <t>хром</t>
  </si>
  <si>
    <t>Узлы нижнего подключения универсальные (с регулирующим байпасом)</t>
  </si>
  <si>
    <r>
      <t>Kv</t>
    </r>
    <r>
      <rPr>
        <sz val="10"/>
        <rFont val="Calibri"/>
        <family val="2"/>
      </rPr>
      <t xml:space="preserve"> - объемный расход (м3/час) при перепаде давления 1 бар и при полностью открытом вентиле с установленной термостатической  головкой</t>
    </r>
  </si>
  <si>
    <r>
      <t>Kvs</t>
    </r>
    <r>
      <rPr>
        <sz val="10"/>
        <rFont val="Calibri"/>
        <family val="2"/>
      </rPr>
      <t xml:space="preserve"> - объемный расход (м3/час) при перепаде давления 1 бар  и при полностью открытом вентиле.</t>
    </r>
  </si>
  <si>
    <t>Узел нижнего подключения (угловой) для стальных панельных</t>
  </si>
  <si>
    <t>радиаторов в одно- и двухтрубных системах</t>
  </si>
  <si>
    <t>3/4" EU</t>
  </si>
  <si>
    <t>Адаптер для узлов нижнего подключения (1421,1422,1423,1424)</t>
  </si>
  <si>
    <t>для радиаторово с НР 3/4"</t>
  </si>
  <si>
    <t>для радиаторов с ВР 1/2"</t>
  </si>
  <si>
    <t>Хромированный терморегулирующий прямой узел нижнего подключения</t>
  </si>
  <si>
    <t>для одно- и двухтрубных систем с центральным подключением к отопит.</t>
  </si>
  <si>
    <t>прибору</t>
  </si>
  <si>
    <t>прибору. Снабжен зондом длиной 45 см и диаметром 10 мм.</t>
  </si>
  <si>
    <t>Хромированный терморегулирующий угловой узел нижнего подключения</t>
  </si>
  <si>
    <t>Хромированный терморегулир. левый угловой узел нижнего подключения</t>
  </si>
  <si>
    <t>Хромированный терморегулир. правый угловой узел нижнего подключения</t>
  </si>
  <si>
    <t xml:space="preserve">Хромированный узел нижнего подключения с терморегулирующим и </t>
  </si>
  <si>
    <t>запорным вентялями для одно- и двухтрубных систем. Для "прямого" соедин.</t>
  </si>
  <si>
    <t>медных, пластиковых и металлопластиковых труб</t>
  </si>
  <si>
    <t>Узлы нижнего подключения для однотрубных систем</t>
  </si>
  <si>
    <t xml:space="preserve">Хромированный терморегулирующий вентиль "GTR" для однотрубных </t>
  </si>
  <si>
    <t>систем</t>
  </si>
  <si>
    <t>Хромированный терморегулирующий узел для однотрубных систем</t>
  </si>
  <si>
    <t>с регулируемым межосевым расстоянием</t>
  </si>
  <si>
    <t>Зонд ø12</t>
  </si>
  <si>
    <t>Расстояние</t>
  </si>
  <si>
    <t>40-50 мм</t>
  </si>
  <si>
    <t>FT 1428 C1250</t>
  </si>
  <si>
    <t>48-65 мм</t>
  </si>
  <si>
    <t>FT 1428 C1265</t>
  </si>
  <si>
    <t>FT 1428 C3450</t>
  </si>
  <si>
    <t>FT 1428 C3465</t>
  </si>
  <si>
    <t>FT 1428 C150D</t>
  </si>
  <si>
    <t>FT 1428 C150S</t>
  </si>
  <si>
    <t>FT 1428 C165D</t>
  </si>
  <si>
    <t>FT 1428 C165S</t>
  </si>
  <si>
    <t>Хромированный регулирующий узел нижнего подключения "MONOSTILE" для</t>
  </si>
  <si>
    <t>Хромированный регулирующий узел нижнего подключения для однотрубных</t>
  </si>
  <si>
    <t>однотрубных систем, снабженный зондом длиной 45 см.</t>
  </si>
  <si>
    <t>систем с медными, пластиковыми и металлопластиковыми трубами, снабжен</t>
  </si>
  <si>
    <t>зондом длиной 45 см и диаметром 12мм</t>
  </si>
  <si>
    <t>Зонд</t>
  </si>
  <si>
    <t xml:space="preserve">Хромированный регулирующий узел нижнего подключения " MONOSTILE" </t>
  </si>
  <si>
    <t>систем, снабжен зондом длиной 45 см и диаметром 12 мм</t>
  </si>
  <si>
    <t>для однотрубных систем, снабженный изогнутым зондом для панельных радиаторов</t>
  </si>
  <si>
    <t>FV 1451 C1212</t>
  </si>
  <si>
    <t>Тип 1</t>
  </si>
  <si>
    <t>FV 1451 C3412</t>
  </si>
  <si>
    <t>Тип 2</t>
  </si>
  <si>
    <t xml:space="preserve">Узел нижнего подключения для однотрубных систем </t>
  </si>
  <si>
    <t>с регулирующим и запорным вентилями</t>
  </si>
  <si>
    <t>однотрубных систем с медными, пластиковыми и металлопластиковыми труб</t>
  </si>
  <si>
    <t>ами с реверсивной насадкой для подключения внешнего отвода</t>
  </si>
  <si>
    <t>ами с реверсивной насадкой для подключения внешнего отвода и</t>
  </si>
  <si>
    <t>хромированным угольником</t>
  </si>
  <si>
    <t xml:space="preserve">Хромированный регулирующйи вентиль "GR 3P" для однотрубных систем. </t>
  </si>
  <si>
    <t xml:space="preserve">Хромированный узел нижнего подключения с запорным вентилем "GDR" </t>
  </si>
  <si>
    <t>Вход теплоносителя сверху. Присоединение: наружная метрическая резьба</t>
  </si>
  <si>
    <t>для однотрубных систем с медными, пластиковыми и металлопластиковыми</t>
  </si>
  <si>
    <t>FAR 24x19 для "прямого" соединения медных, пластиковых и металлопласт.</t>
  </si>
  <si>
    <t xml:space="preserve">трубами. Расстояние между центрами отводов 35мм. Вход теплоносителя </t>
  </si>
  <si>
    <t>труб. Подающая трубка покупается отдельно</t>
  </si>
  <si>
    <t>сверху. Возможно присоединение терморегулирующего вентиля код 1630</t>
  </si>
  <si>
    <t>Подающая трубка покупается отдельно</t>
  </si>
  <si>
    <t>Хромированный терморегулирующий узел одноточечного подключения</t>
  </si>
  <si>
    <t>для однотрубных систем, снабженный зондом длиной 45 см и длиной 12 мм</t>
  </si>
  <si>
    <t xml:space="preserve">Хромированный регулирующий вентиль "GRM" для однотрубных систем с </t>
  </si>
  <si>
    <t>медными, пластиковыми и металлопластиковыми трубами. Вход теплоносител</t>
  </si>
  <si>
    <t>сверху. Подающая трубка покупается отдельно</t>
  </si>
  <si>
    <t>Хромированный регулирующий вентиль "GDR" для однотрубных систем с</t>
  </si>
  <si>
    <t xml:space="preserve">Хромированная реверсивная насадка </t>
  </si>
  <si>
    <t>для подключения внешнего отвода</t>
  </si>
  <si>
    <t>Подающая трубка продается отдельно</t>
  </si>
  <si>
    <t>для узла "MONOSTILE" - код 1462/1472</t>
  </si>
  <si>
    <t>FD 8335 12</t>
  </si>
  <si>
    <t>для однотрубных узлов 1452/1463/1473</t>
  </si>
  <si>
    <t>FD 8336 12</t>
  </si>
  <si>
    <t>Узлы нижнего подключения для двухтрубных систем</t>
  </si>
  <si>
    <t>Хромированный терморегулирующий узел нижнего подключения для</t>
  </si>
  <si>
    <t>Хромированный регулирующий узел нижнего однотечного подключения</t>
  </si>
  <si>
    <t>двухтрубных систем, снабженный зондом длиной 45 см и диаметром 12 мм.</t>
  </si>
  <si>
    <t>для двухтрубных систем. Расстояние между центрами отводов 35 мм.</t>
  </si>
  <si>
    <t>FV 1430 C1D</t>
  </si>
  <si>
    <t>FV 1430 C1S</t>
  </si>
  <si>
    <t>Хромированный узел нижнего подключения для однотрубных систем с рег.вентилем</t>
  </si>
  <si>
    <t>с горизонтальной ручкой и реверсивной насадкой. Расстояние между центрами</t>
  </si>
  <si>
    <t>35 мм</t>
  </si>
  <si>
    <t>для двухтрубных систем</t>
  </si>
  <si>
    <t>систем, с вертикальной ручкой, реверсивной насадкой и верхним угольником.</t>
  </si>
  <si>
    <t>Расстояние между центрами отводов 35 мм.</t>
  </si>
  <si>
    <t>FT 1820</t>
  </si>
  <si>
    <t>Узел нижнего подключения (прямой) для стальных панельных</t>
  </si>
  <si>
    <t>Узел нижнего подключения (угловой) с термоклапаном для стальных панельных</t>
  </si>
  <si>
    <t>Узел нижнего подключения (прямой) с термоклапаном для стальных панельных</t>
  </si>
  <si>
    <t>М24 х 19</t>
  </si>
  <si>
    <t>FV 1481</t>
  </si>
  <si>
    <t>FV 1482</t>
  </si>
  <si>
    <t>FV 1483</t>
  </si>
  <si>
    <t>FV 1484</t>
  </si>
  <si>
    <r>
      <t xml:space="preserve">Kv </t>
    </r>
    <r>
      <rPr>
        <sz val="10"/>
        <rFont val="Calibri"/>
        <family val="2"/>
      </rPr>
      <t>- объемный расход (м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/час) при перепаде давления 1 бар и с установленной термостатической  головкой на режиме 2k</t>
    </r>
  </si>
  <si>
    <t>Терморегулирующий трехосевой хромированый вентиль (ВР) ПВ</t>
  </si>
  <si>
    <t>Запорный трехосевой хромированный вентиль (ВР) ПВ</t>
  </si>
  <si>
    <t>ПРАЙС-ЛИСТ</t>
  </si>
  <si>
    <t xml:space="preserve">Терморегулирующий узел для двухтрубных </t>
  </si>
  <si>
    <t>FT 1457 C12</t>
  </si>
  <si>
    <t>FV 1431</t>
  </si>
  <si>
    <t>FV 1433</t>
  </si>
  <si>
    <t>FV 1438 1D</t>
  </si>
  <si>
    <t>FV 1438 1S</t>
  </si>
  <si>
    <t>FV 1462 C12</t>
  </si>
  <si>
    <t>FV 1472 C12</t>
  </si>
  <si>
    <t>NEW, €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</si>
</sst>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0.0"/>
    <numFmt numFmtId="184" formatCode="0.00000"/>
    <numFmt numFmtId="185" formatCode="0.0000"/>
    <numFmt numFmtId="186" formatCode="0.000"/>
    <numFmt numFmtId="187" formatCode="0.0%"/>
  </numFmts>
  <fonts count="75">
    <font>
      <sz val="10"/>
      <name val="Tahoma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0"/>
      <name val="Calibri"/>
      <family val="2"/>
    </font>
    <font>
      <b/>
      <sz val="10"/>
      <name val="Tahoma"/>
      <family val="2"/>
    </font>
    <font>
      <b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6"/>
      <color indexed="17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16"/>
      <color rgb="FF00B050"/>
      <name val="Calibri"/>
      <family val="2"/>
    </font>
    <font>
      <b/>
      <sz val="10"/>
      <color theme="0"/>
      <name val="Tahom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10" xfId="56" applyFont="1" applyFill="1" applyBorder="1" applyAlignment="1">
      <alignment horizontal="left"/>
      <protection/>
    </xf>
    <xf numFmtId="0" fontId="16" fillId="33" borderId="0" xfId="0" applyFont="1" applyFill="1" applyAlignment="1">
      <alignment/>
    </xf>
    <xf numFmtId="0" fontId="39" fillId="33" borderId="0" xfId="56" applyFont="1" applyFill="1">
      <alignment/>
      <protection/>
    </xf>
    <xf numFmtId="0" fontId="39" fillId="33" borderId="0" xfId="56" applyFont="1" applyFill="1" applyBorder="1">
      <alignment/>
      <protection/>
    </xf>
    <xf numFmtId="0" fontId="42" fillId="33" borderId="0" xfId="56" applyFont="1" applyFill="1" applyBorder="1" applyAlignment="1">
      <alignment horizontal="center"/>
      <protection/>
    </xf>
    <xf numFmtId="0" fontId="16" fillId="33" borderId="0" xfId="56" applyFont="1" applyFill="1" applyBorder="1">
      <alignment/>
      <protection/>
    </xf>
    <xf numFmtId="0" fontId="20" fillId="33" borderId="0" xfId="0" applyFont="1" applyFill="1" applyAlignment="1">
      <alignment/>
    </xf>
    <xf numFmtId="0" fontId="16" fillId="33" borderId="0" xfId="56" applyFont="1" applyFill="1" applyBorder="1" applyAlignment="1">
      <alignment horizontal="center"/>
      <protection/>
    </xf>
    <xf numFmtId="2" fontId="16" fillId="33" borderId="0" xfId="56" applyNumberFormat="1" applyFont="1" applyFill="1" applyBorder="1" applyAlignment="1">
      <alignment horizontal="center"/>
      <protection/>
    </xf>
    <xf numFmtId="0" fontId="41" fillId="33" borderId="0" xfId="0" applyFont="1" applyFill="1" applyAlignment="1">
      <alignment horizontal="center"/>
    </xf>
    <xf numFmtId="0" fontId="43" fillId="33" borderId="0" xfId="56" applyFont="1" applyFill="1" applyBorder="1" applyAlignment="1">
      <alignment horizontal="center"/>
      <protection/>
    </xf>
    <xf numFmtId="0" fontId="42" fillId="33" borderId="0" xfId="0" applyFont="1" applyFill="1" applyAlignment="1">
      <alignment/>
    </xf>
    <xf numFmtId="0" fontId="16" fillId="33" borderId="0" xfId="56" applyFont="1" applyFill="1">
      <alignment/>
      <protection/>
    </xf>
    <xf numFmtId="0" fontId="20" fillId="33" borderId="0" xfId="56" applyFont="1" applyFill="1" applyBorder="1" applyAlignment="1">
      <alignment/>
      <protection/>
    </xf>
    <xf numFmtId="0" fontId="16" fillId="33" borderId="0" xfId="0" applyFont="1" applyFill="1" applyAlignment="1">
      <alignment/>
    </xf>
    <xf numFmtId="0" fontId="20" fillId="33" borderId="10" xfId="56" applyFont="1" applyFill="1" applyBorder="1" applyAlignment="1">
      <alignment horizontal="center"/>
      <protection/>
    </xf>
    <xf numFmtId="0" fontId="20" fillId="33" borderId="10" xfId="0" applyFont="1" applyFill="1" applyBorder="1" applyAlignment="1">
      <alignment horizontal="center" vertical="center" wrapText="1"/>
    </xf>
    <xf numFmtId="0" fontId="16" fillId="33" borderId="10" xfId="56" applyFont="1" applyFill="1" applyBorder="1" applyAlignment="1">
      <alignment horizontal="center"/>
      <protection/>
    </xf>
    <xf numFmtId="3" fontId="16" fillId="33" borderId="10" xfId="0" applyNumberFormat="1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 horizontal="center"/>
    </xf>
    <xf numFmtId="0" fontId="20" fillId="33" borderId="11" xfId="56" applyFont="1" applyFill="1" applyBorder="1" applyAlignment="1">
      <alignment horizontal="center"/>
      <protection/>
    </xf>
    <xf numFmtId="0" fontId="20" fillId="33" borderId="11" xfId="0" applyFont="1" applyFill="1" applyBorder="1" applyAlignment="1">
      <alignment horizontal="center" vertical="center" wrapText="1"/>
    </xf>
    <xf numFmtId="183" fontId="16" fillId="33" borderId="0" xfId="56" applyNumberFormat="1" applyFont="1" applyFill="1" applyBorder="1" applyAlignment="1">
      <alignment horizontal="center"/>
      <protection/>
    </xf>
    <xf numFmtId="0" fontId="16" fillId="33" borderId="0" xfId="0" applyFont="1" applyFill="1" applyBorder="1" applyAlignment="1">
      <alignment horizontal="center" vertical="center" wrapText="1"/>
    </xf>
    <xf numFmtId="49" fontId="20" fillId="33" borderId="0" xfId="55" applyNumberFormat="1" applyFont="1" applyFill="1">
      <alignment/>
      <protection/>
    </xf>
    <xf numFmtId="0" fontId="16" fillId="33" borderId="12" xfId="0" applyFont="1" applyFill="1" applyBorder="1" applyAlignment="1">
      <alignment horizontal="center"/>
    </xf>
    <xf numFmtId="0" fontId="20" fillId="33" borderId="13" xfId="56" applyFont="1" applyFill="1" applyBorder="1" applyAlignment="1">
      <alignment/>
      <protection/>
    </xf>
    <xf numFmtId="2" fontId="16" fillId="33" borderId="14" xfId="56" applyNumberFormat="1" applyFont="1" applyFill="1" applyBorder="1" applyAlignment="1">
      <alignment horizontal="center"/>
      <protection/>
    </xf>
    <xf numFmtId="0" fontId="20" fillId="33" borderId="15" xfId="56" applyFont="1" applyFill="1" applyBorder="1" applyAlignment="1">
      <alignment/>
      <protection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56" applyFont="1" applyFill="1" applyBorder="1" applyAlignment="1">
      <alignment/>
      <protection/>
    </xf>
    <xf numFmtId="0" fontId="16" fillId="33" borderId="0" xfId="56" applyFont="1" applyFill="1" applyBorder="1" applyAlignment="1">
      <alignment wrapText="1"/>
      <protection/>
    </xf>
    <xf numFmtId="2" fontId="16" fillId="33" borderId="13" xfId="56" applyNumberFormat="1" applyFont="1" applyFill="1" applyBorder="1" applyAlignment="1">
      <alignment horizontal="center"/>
      <protection/>
    </xf>
    <xf numFmtId="0" fontId="20" fillId="33" borderId="16" xfId="56" applyFont="1" applyFill="1" applyBorder="1" applyAlignment="1">
      <alignment/>
      <protection/>
    </xf>
    <xf numFmtId="0" fontId="0" fillId="33" borderId="0" xfId="0" applyFill="1" applyAlignment="1">
      <alignment/>
    </xf>
    <xf numFmtId="0" fontId="2" fillId="33" borderId="0" xfId="56" applyFont="1" applyFill="1">
      <alignment/>
      <protection/>
    </xf>
    <xf numFmtId="0" fontId="19" fillId="33" borderId="0" xfId="56" applyFont="1" applyFill="1">
      <alignment/>
      <protection/>
    </xf>
    <xf numFmtId="0" fontId="20" fillId="33" borderId="0" xfId="0" applyFont="1" applyFill="1" applyAlignment="1">
      <alignment vertical="center"/>
    </xf>
    <xf numFmtId="0" fontId="43" fillId="33" borderId="0" xfId="56" applyFont="1" applyFill="1" applyBorder="1" applyAlignment="1">
      <alignment horizontal="center" vertical="center"/>
      <protection/>
    </xf>
    <xf numFmtId="0" fontId="43" fillId="33" borderId="0" xfId="56" applyFont="1" applyFill="1" applyBorder="1" applyAlignment="1">
      <alignment vertical="center"/>
      <protection/>
    </xf>
    <xf numFmtId="0" fontId="16" fillId="33" borderId="0" xfId="56" applyFont="1" applyFill="1" applyBorder="1" applyAlignment="1">
      <alignment vertical="center"/>
      <protection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2" fillId="33" borderId="0" xfId="56" applyFont="1" applyFill="1" applyBorder="1">
      <alignment/>
      <protection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56" applyFont="1" applyFill="1" applyAlignment="1">
      <alignment/>
      <protection/>
    </xf>
    <xf numFmtId="0" fontId="20" fillId="33" borderId="0" xfId="56" applyFont="1" applyFill="1" applyAlignment="1">
      <alignment horizontal="left"/>
      <protection/>
    </xf>
    <xf numFmtId="0" fontId="20" fillId="33" borderId="10" xfId="56" applyFont="1" applyFill="1" applyBorder="1" applyAlignment="1">
      <alignment vertical="center"/>
      <protection/>
    </xf>
    <xf numFmtId="0" fontId="20" fillId="33" borderId="10" xfId="56" applyFont="1" applyFill="1" applyBorder="1" applyAlignment="1">
      <alignment horizontal="center" vertical="center"/>
      <protection/>
    </xf>
    <xf numFmtId="0" fontId="39" fillId="33" borderId="0" xfId="56" applyFont="1" applyFill="1" applyAlignment="1">
      <alignment vertical="center"/>
      <protection/>
    </xf>
    <xf numFmtId="0" fontId="2" fillId="33" borderId="0" xfId="56" applyFont="1" applyFill="1" applyBorder="1" applyAlignment="1">
      <alignment vertical="center"/>
      <protection/>
    </xf>
    <xf numFmtId="0" fontId="2" fillId="33" borderId="0" xfId="56" applyFont="1" applyFill="1" applyAlignment="1">
      <alignment vertical="center"/>
      <protection/>
    </xf>
    <xf numFmtId="0" fontId="16" fillId="33" borderId="10" xfId="56" applyFont="1" applyFill="1" applyBorder="1" applyAlignment="1">
      <alignment/>
      <protection/>
    </xf>
    <xf numFmtId="0" fontId="0" fillId="33" borderId="0" xfId="0" applyFont="1" applyFill="1" applyBorder="1" applyAlignment="1">
      <alignment/>
    </xf>
    <xf numFmtId="0" fontId="39" fillId="33" borderId="0" xfId="56" applyFont="1" applyFill="1" applyAlignment="1">
      <alignment/>
      <protection/>
    </xf>
    <xf numFmtId="0" fontId="20" fillId="33" borderId="0" xfId="56" applyFont="1" applyFill="1" applyBorder="1" applyAlignment="1">
      <alignment horizontal="left"/>
      <protection/>
    </xf>
    <xf numFmtId="0" fontId="16" fillId="33" borderId="0" xfId="56" applyFont="1" applyFill="1" applyAlignment="1">
      <alignment horizontal="left"/>
      <protection/>
    </xf>
    <xf numFmtId="0" fontId="20" fillId="33" borderId="10" xfId="0" applyFont="1" applyFill="1" applyBorder="1" applyAlignment="1">
      <alignment/>
    </xf>
    <xf numFmtId="49" fontId="16" fillId="33" borderId="10" xfId="55" applyNumberFormat="1" applyFont="1" applyFill="1" applyBorder="1" applyAlignment="1">
      <alignment horizontal="center"/>
      <protection/>
    </xf>
    <xf numFmtId="49" fontId="16" fillId="33" borderId="10" xfId="55" applyNumberFormat="1" applyFont="1" applyFill="1" applyBorder="1" applyAlignment="1">
      <alignment/>
      <protection/>
    </xf>
    <xf numFmtId="49" fontId="16" fillId="33" borderId="16" xfId="55" applyNumberFormat="1" applyFont="1" applyFill="1" applyBorder="1" applyAlignment="1">
      <alignment horizontal="center"/>
      <protection/>
    </xf>
    <xf numFmtId="1" fontId="16" fillId="33" borderId="10" xfId="55" applyNumberFormat="1" applyFont="1" applyFill="1" applyBorder="1" applyAlignment="1">
      <alignment horizontal="center"/>
      <protection/>
    </xf>
    <xf numFmtId="0" fontId="7" fillId="33" borderId="0" xfId="56" applyFont="1" applyFill="1" applyBorder="1" applyAlignment="1">
      <alignment horizontal="center"/>
      <protection/>
    </xf>
    <xf numFmtId="49" fontId="1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1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54" applyFont="1" applyFill="1" applyBorder="1" applyAlignment="1">
      <alignment/>
      <protection/>
    </xf>
    <xf numFmtId="0" fontId="20" fillId="33" borderId="0" xfId="56" applyFont="1" applyFill="1">
      <alignment/>
      <protection/>
    </xf>
    <xf numFmtId="49" fontId="20" fillId="33" borderId="0" xfId="55" applyNumberFormat="1" applyFont="1" applyFill="1" applyAlignment="1">
      <alignment/>
      <protection/>
    </xf>
    <xf numFmtId="0" fontId="20" fillId="33" borderId="10" xfId="0" applyFont="1" applyFill="1" applyBorder="1" applyAlignment="1">
      <alignment vertical="center"/>
    </xf>
    <xf numFmtId="49" fontId="20" fillId="33" borderId="10" xfId="55" applyNumberFormat="1" applyFont="1" applyFill="1" applyBorder="1" applyAlignment="1">
      <alignment vertical="center"/>
      <protection/>
    </xf>
    <xf numFmtId="49" fontId="20" fillId="33" borderId="16" xfId="55" applyNumberFormat="1" applyFont="1" applyFill="1" applyBorder="1" applyAlignment="1">
      <alignment horizontal="center" vertical="center"/>
      <protection/>
    </xf>
    <xf numFmtId="183" fontId="16" fillId="33" borderId="10" xfId="55" applyNumberFormat="1" applyFont="1" applyFill="1" applyBorder="1" applyAlignment="1">
      <alignment horizontal="center"/>
      <protection/>
    </xf>
    <xf numFmtId="49" fontId="16" fillId="33" borderId="0" xfId="55" applyNumberFormat="1" applyFont="1" applyFill="1">
      <alignment/>
      <protection/>
    </xf>
    <xf numFmtId="0" fontId="16" fillId="33" borderId="0" xfId="55" applyFont="1" applyFill="1">
      <alignment/>
      <protection/>
    </xf>
    <xf numFmtId="49" fontId="16" fillId="33" borderId="0" xfId="0" applyNumberFormat="1" applyFont="1" applyFill="1" applyAlignment="1">
      <alignment/>
    </xf>
    <xf numFmtId="49" fontId="16" fillId="33" borderId="0" xfId="55" applyNumberFormat="1" applyFont="1" applyFill="1" applyBorder="1" applyAlignment="1">
      <alignment/>
      <protection/>
    </xf>
    <xf numFmtId="49" fontId="16" fillId="33" borderId="0" xfId="55" applyNumberFormat="1" applyFont="1" applyFill="1" applyBorder="1" applyAlignment="1">
      <alignment horizontal="center"/>
      <protection/>
    </xf>
    <xf numFmtId="183" fontId="16" fillId="33" borderId="0" xfId="55" applyNumberFormat="1" applyFont="1" applyFill="1" applyBorder="1" applyAlignment="1">
      <alignment horizontal="center"/>
      <protection/>
    </xf>
    <xf numFmtId="1" fontId="16" fillId="33" borderId="0" xfId="55" applyNumberFormat="1" applyFont="1" applyFill="1" applyBorder="1" applyAlignment="1">
      <alignment horizontal="center"/>
      <protection/>
    </xf>
    <xf numFmtId="3" fontId="16" fillId="33" borderId="0" xfId="0" applyNumberFormat="1" applyFont="1" applyFill="1" applyBorder="1" applyAlignment="1">
      <alignment horizontal="center"/>
    </xf>
    <xf numFmtId="4" fontId="16" fillId="33" borderId="0" xfId="0" applyNumberFormat="1" applyFont="1" applyFill="1" applyBorder="1" applyAlignment="1">
      <alignment horizontal="center"/>
    </xf>
    <xf numFmtId="0" fontId="9" fillId="33" borderId="0" xfId="56" applyFont="1" applyFill="1" applyBorder="1" applyAlignment="1">
      <alignment/>
      <protection/>
    </xf>
    <xf numFmtId="0" fontId="3" fillId="33" borderId="0" xfId="56" applyFont="1" applyFill="1" applyBorder="1" applyAlignment="1">
      <alignment wrapText="1"/>
      <protection/>
    </xf>
    <xf numFmtId="0" fontId="9" fillId="33" borderId="0" xfId="56" applyFont="1" applyFill="1" applyAlignment="1">
      <alignment/>
      <protection/>
    </xf>
    <xf numFmtId="0" fontId="3" fillId="33" borderId="0" xfId="56" applyFont="1" applyFill="1" applyAlignment="1">
      <alignment/>
      <protection/>
    </xf>
    <xf numFmtId="0" fontId="0" fillId="33" borderId="0" xfId="52" applyFill="1">
      <alignment/>
      <protection/>
    </xf>
    <xf numFmtId="0" fontId="3" fillId="33" borderId="0" xfId="56" applyFont="1" applyFill="1" applyAlignment="1">
      <alignment/>
      <protection/>
    </xf>
    <xf numFmtId="0" fontId="70" fillId="33" borderId="0" xfId="54" applyFont="1" applyFill="1" applyBorder="1" applyAlignment="1">
      <alignment/>
      <protection/>
    </xf>
    <xf numFmtId="0" fontId="16" fillId="33" borderId="0" xfId="52" applyFont="1" applyFill="1" applyAlignment="1">
      <alignment/>
      <protection/>
    </xf>
    <xf numFmtId="0" fontId="20" fillId="33" borderId="10" xfId="56" applyFont="1" applyFill="1" applyBorder="1" applyAlignment="1">
      <alignment/>
      <protection/>
    </xf>
    <xf numFmtId="1" fontId="16" fillId="33" borderId="10" xfId="56" applyNumberFormat="1" applyFont="1" applyFill="1" applyBorder="1" applyAlignment="1">
      <alignment horizontal="center"/>
      <protection/>
    </xf>
    <xf numFmtId="2" fontId="16" fillId="33" borderId="10" xfId="0" applyNumberFormat="1" applyFont="1" applyFill="1" applyBorder="1" applyAlignment="1">
      <alignment horizontal="center"/>
    </xf>
    <xf numFmtId="0" fontId="16" fillId="33" borderId="13" xfId="56" applyFont="1" applyFill="1" applyBorder="1" applyAlignment="1">
      <alignment horizont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71" fillId="33" borderId="0" xfId="56" applyFont="1" applyFill="1" applyAlignment="1">
      <alignment horizontal="left"/>
      <protection/>
    </xf>
    <xf numFmtId="0" fontId="20" fillId="33" borderId="10" xfId="56" applyFont="1" applyFill="1" applyBorder="1">
      <alignment/>
      <protection/>
    </xf>
    <xf numFmtId="0" fontId="16" fillId="33" borderId="0" xfId="54" applyFont="1" applyFill="1" applyBorder="1" applyAlignment="1">
      <alignment/>
      <protection/>
    </xf>
    <xf numFmtId="0" fontId="20" fillId="33" borderId="0" xfId="56" applyFont="1" applyFill="1" applyAlignment="1">
      <alignment wrapText="1"/>
      <protection/>
    </xf>
    <xf numFmtId="0" fontId="16" fillId="33" borderId="0" xfId="56" applyFont="1" applyFill="1" applyAlignment="1">
      <alignment/>
      <protection/>
    </xf>
    <xf numFmtId="0" fontId="2" fillId="33" borderId="0" xfId="56" applyFont="1" applyFill="1" applyAlignment="1">
      <alignment/>
      <protection/>
    </xf>
    <xf numFmtId="0" fontId="20" fillId="33" borderId="0" xfId="56" applyFont="1" applyFill="1" applyBorder="1" applyAlignment="1">
      <alignment wrapText="1"/>
      <protection/>
    </xf>
    <xf numFmtId="0" fontId="20" fillId="33" borderId="0" xfId="56" applyFont="1" applyFill="1" applyBorder="1" applyAlignment="1">
      <alignment horizontal="left" wrapText="1"/>
      <protection/>
    </xf>
    <xf numFmtId="0" fontId="39" fillId="33" borderId="0" xfId="56" applyFont="1" applyFill="1" applyBorder="1" applyAlignment="1">
      <alignment horizontal="center"/>
      <protection/>
    </xf>
    <xf numFmtId="0" fontId="20" fillId="33" borderId="0" xfId="54" applyFont="1" applyFill="1" applyBorder="1" applyAlignment="1">
      <alignment/>
      <protection/>
    </xf>
    <xf numFmtId="0" fontId="16" fillId="33" borderId="0" xfId="0" applyNumberFormat="1" applyFont="1" applyFill="1" applyBorder="1" applyAlignment="1" applyProtection="1">
      <alignment/>
      <protection/>
    </xf>
    <xf numFmtId="49" fontId="20" fillId="33" borderId="10" xfId="52" applyNumberFormat="1" applyFont="1" applyFill="1" applyBorder="1" applyAlignment="1">
      <alignment horizontal="center" vertical="center"/>
      <protection/>
    </xf>
    <xf numFmtId="49" fontId="20" fillId="33" borderId="16" xfId="52" applyNumberFormat="1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49" fontId="16" fillId="33" borderId="10" xfId="52" applyNumberFormat="1" applyFont="1" applyFill="1" applyBorder="1" applyAlignment="1">
      <alignment horizontal="center"/>
      <protection/>
    </xf>
    <xf numFmtId="49" fontId="16" fillId="33" borderId="16" xfId="52" applyNumberFormat="1" applyFont="1" applyFill="1" applyBorder="1" applyAlignment="1">
      <alignment horizontal="center"/>
      <protection/>
    </xf>
    <xf numFmtId="0" fontId="2" fillId="33" borderId="0" xfId="56" applyFill="1">
      <alignment/>
      <protection/>
    </xf>
    <xf numFmtId="0" fontId="46" fillId="33" borderId="0" xfId="56" applyFont="1" applyFill="1" applyAlignment="1">
      <alignment vertical="center"/>
      <protection/>
    </xf>
    <xf numFmtId="0" fontId="41" fillId="33" borderId="0" xfId="56" applyFont="1" applyFill="1" applyAlignment="1">
      <alignment horizontal="center" vertical="center"/>
      <protection/>
    </xf>
    <xf numFmtId="2" fontId="16" fillId="33" borderId="0" xfId="56" applyNumberFormat="1" applyFont="1" applyFill="1">
      <alignment/>
      <protection/>
    </xf>
    <xf numFmtId="2" fontId="20" fillId="33" borderId="0" xfId="0" applyNumberFormat="1" applyFont="1" applyFill="1" applyAlignment="1">
      <alignment/>
    </xf>
    <xf numFmtId="0" fontId="16" fillId="33" borderId="10" xfId="56" applyFont="1" applyFill="1" applyBorder="1">
      <alignment/>
      <protection/>
    </xf>
    <xf numFmtId="0" fontId="0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0" xfId="56" applyFont="1" applyFill="1" applyBorder="1" applyAlignment="1">
      <alignment horizontal="center"/>
      <protection/>
    </xf>
    <xf numFmtId="0" fontId="39" fillId="33" borderId="0" xfId="56" applyFont="1" applyFill="1" applyAlignment="1">
      <alignment horizontal="left"/>
      <protection/>
    </xf>
    <xf numFmtId="0" fontId="42" fillId="33" borderId="0" xfId="56" applyFont="1" applyFill="1" applyAlignment="1">
      <alignment horizontal="center"/>
      <protection/>
    </xf>
    <xf numFmtId="4" fontId="16" fillId="33" borderId="10" xfId="0" applyNumberFormat="1" applyFont="1" applyFill="1" applyBorder="1" applyAlignment="1">
      <alignment/>
    </xf>
    <xf numFmtId="0" fontId="20" fillId="33" borderId="16" xfId="56" applyFont="1" applyFill="1" applyBorder="1">
      <alignment/>
      <protection/>
    </xf>
    <xf numFmtId="0" fontId="39" fillId="33" borderId="14" xfId="56" applyFont="1" applyFill="1" applyBorder="1">
      <alignment/>
      <protection/>
    </xf>
    <xf numFmtId="0" fontId="46" fillId="33" borderId="0" xfId="56" applyFont="1" applyFill="1" applyAlignment="1">
      <alignment horizontal="center" vertical="center"/>
      <protection/>
    </xf>
    <xf numFmtId="0" fontId="72" fillId="33" borderId="0" xfId="56" applyFont="1" applyFill="1" applyAlignment="1">
      <alignment horizontal="center" vertical="center"/>
      <protection/>
    </xf>
    <xf numFmtId="0" fontId="20" fillId="33" borderId="0" xfId="56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center" vertical="center" wrapText="1"/>
    </xf>
    <xf numFmtId="0" fontId="2" fillId="33" borderId="0" xfId="56" applyFill="1" applyBorder="1">
      <alignment/>
      <protection/>
    </xf>
    <xf numFmtId="0" fontId="12" fillId="33" borderId="0" xfId="0" applyFont="1" applyFill="1" applyAlignment="1">
      <alignment/>
    </xf>
    <xf numFmtId="0" fontId="9" fillId="33" borderId="0" xfId="56" applyFont="1" applyFill="1">
      <alignment/>
      <protection/>
    </xf>
    <xf numFmtId="0" fontId="3" fillId="33" borderId="0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center"/>
      <protection/>
    </xf>
    <xf numFmtId="2" fontId="3" fillId="33" borderId="0" xfId="56" applyNumberFormat="1" applyFont="1" applyFill="1" applyBorder="1" applyAlignment="1">
      <alignment horizontal="center"/>
      <protection/>
    </xf>
    <xf numFmtId="0" fontId="3" fillId="33" borderId="0" xfId="56" applyFont="1" applyFill="1">
      <alignment/>
      <protection/>
    </xf>
    <xf numFmtId="2" fontId="2" fillId="33" borderId="0" xfId="56" applyNumberFormat="1" applyFont="1" applyFill="1">
      <alignment/>
      <protection/>
    </xf>
    <xf numFmtId="0" fontId="9" fillId="33" borderId="10" xfId="56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/>
      <protection/>
    </xf>
    <xf numFmtId="0" fontId="9" fillId="33" borderId="0" xfId="56" applyFont="1" applyFill="1" applyBorder="1" applyAlignment="1">
      <alignment horizontal="left"/>
      <protection/>
    </xf>
    <xf numFmtId="0" fontId="3" fillId="33" borderId="0" xfId="56" applyFont="1" applyFill="1" applyBorder="1">
      <alignment/>
      <protection/>
    </xf>
    <xf numFmtId="0" fontId="3" fillId="33" borderId="0" xfId="56" applyFont="1" applyFill="1" applyBorder="1" applyAlignment="1">
      <alignment horizontal="left"/>
      <protection/>
    </xf>
    <xf numFmtId="2" fontId="3" fillId="33" borderId="0" xfId="56" applyNumberFormat="1" applyFont="1" applyFill="1" applyBorder="1" applyAlignment="1">
      <alignment horizontal="left"/>
      <protection/>
    </xf>
    <xf numFmtId="0" fontId="14" fillId="33" borderId="0" xfId="0" applyFont="1" applyFill="1" applyAlignment="1">
      <alignment/>
    </xf>
    <xf numFmtId="0" fontId="20" fillId="33" borderId="0" xfId="56" applyFont="1" applyFill="1" applyBorder="1">
      <alignment/>
      <protection/>
    </xf>
    <xf numFmtId="0" fontId="46" fillId="33" borderId="0" xfId="56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41" fillId="33" borderId="0" xfId="56" applyFont="1" applyFill="1" applyAlignment="1">
      <alignment horizontal="center"/>
      <protection/>
    </xf>
    <xf numFmtId="0" fontId="3" fillId="33" borderId="0" xfId="56" applyFont="1" applyFill="1" applyBorder="1" applyAlignment="1">
      <alignment/>
      <protection/>
    </xf>
    <xf numFmtId="0" fontId="9" fillId="33" borderId="0" xfId="56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9" fontId="41" fillId="33" borderId="0" xfId="55" applyNumberFormat="1" applyFont="1" applyFill="1" applyBorder="1" applyAlignment="1">
      <alignment horizontal="center"/>
      <protection/>
    </xf>
    <xf numFmtId="0" fontId="41" fillId="33" borderId="0" xfId="56" applyFont="1" applyFill="1" applyAlignment="1">
      <alignment horizontal="center" vertical="center"/>
      <protection/>
    </xf>
    <xf numFmtId="2" fontId="0" fillId="0" borderId="0" xfId="0" applyNumberFormat="1" applyAlignment="1">
      <alignment/>
    </xf>
    <xf numFmtId="0" fontId="73" fillId="0" borderId="0" xfId="0" applyFont="1" applyAlignment="1">
      <alignment/>
    </xf>
    <xf numFmtId="0" fontId="43" fillId="33" borderId="0" xfId="56" applyFont="1" applyFill="1" applyBorder="1" applyAlignment="1">
      <alignment horizontal="center" vertical="center"/>
      <protection/>
    </xf>
    <xf numFmtId="0" fontId="42" fillId="33" borderId="0" xfId="0" applyFont="1" applyFill="1" applyAlignment="1">
      <alignment horizontal="center"/>
    </xf>
    <xf numFmtId="0" fontId="41" fillId="33" borderId="0" xfId="56" applyFont="1" applyFill="1" applyAlignment="1">
      <alignment horizontal="center"/>
      <protection/>
    </xf>
    <xf numFmtId="0" fontId="42" fillId="33" borderId="0" xfId="56" applyFont="1" applyFill="1" applyAlignment="1">
      <alignment horizontal="center" vertical="center"/>
      <protection/>
    </xf>
    <xf numFmtId="0" fontId="49" fillId="33" borderId="0" xfId="56" applyFont="1" applyFill="1" applyBorder="1" applyAlignment="1">
      <alignment horizontal="center"/>
      <protection/>
    </xf>
    <xf numFmtId="0" fontId="41" fillId="33" borderId="0" xfId="0" applyFont="1" applyFill="1" applyAlignment="1">
      <alignment horizontal="center"/>
    </xf>
    <xf numFmtId="0" fontId="4" fillId="33" borderId="0" xfId="56" applyFont="1" applyFill="1" applyBorder="1" applyAlignment="1">
      <alignment horizontal="center"/>
      <protection/>
    </xf>
    <xf numFmtId="0" fontId="18" fillId="33" borderId="0" xfId="56" applyFont="1" applyFill="1" applyBorder="1" applyAlignment="1">
      <alignment horizontal="center"/>
      <protection/>
    </xf>
    <xf numFmtId="0" fontId="3" fillId="33" borderId="0" xfId="56" applyFont="1" applyFill="1" applyBorder="1" applyAlignment="1">
      <alignment horizontal="center"/>
      <protection/>
    </xf>
    <xf numFmtId="0" fontId="5" fillId="33" borderId="0" xfId="56" applyFont="1" applyFill="1" applyBorder="1" applyAlignment="1">
      <alignment horizontal="center"/>
      <protection/>
    </xf>
    <xf numFmtId="0" fontId="6" fillId="33" borderId="0" xfId="56" applyFont="1" applyFill="1" applyBorder="1" applyAlignment="1">
      <alignment horizontal="center"/>
      <protection/>
    </xf>
    <xf numFmtId="0" fontId="20" fillId="33" borderId="0" xfId="0" applyFont="1" applyFill="1" applyAlignment="1">
      <alignment vertical="center" wrapText="1"/>
    </xf>
    <xf numFmtId="0" fontId="16" fillId="33" borderId="0" xfId="0" applyFont="1" applyFill="1" applyAlignment="1">
      <alignment vertical="center" wrapText="1"/>
    </xf>
    <xf numFmtId="49" fontId="20" fillId="33" borderId="0" xfId="55" applyNumberFormat="1" applyFont="1" applyFill="1" applyAlignment="1">
      <alignment horizontal="left"/>
      <protection/>
    </xf>
    <xf numFmtId="0" fontId="20" fillId="33" borderId="0" xfId="0" applyFont="1" applyFill="1" applyAlignment="1">
      <alignment horizontal="left"/>
    </xf>
    <xf numFmtId="0" fontId="20" fillId="33" borderId="0" xfId="56" applyFont="1" applyFill="1" applyAlignment="1">
      <alignment horizontal="left"/>
      <protection/>
    </xf>
    <xf numFmtId="0" fontId="20" fillId="33" borderId="0" xfId="56" applyFont="1" applyFill="1" applyBorder="1" applyAlignment="1">
      <alignment horizontal="left"/>
      <protection/>
    </xf>
    <xf numFmtId="0" fontId="16" fillId="33" borderId="0" xfId="56" applyFont="1" applyFill="1" applyAlignment="1">
      <alignment horizontal="left"/>
      <protection/>
    </xf>
    <xf numFmtId="0" fontId="22" fillId="33" borderId="0" xfId="56" applyFont="1" applyFill="1" applyBorder="1" applyAlignment="1">
      <alignment horizontal="center"/>
      <protection/>
    </xf>
    <xf numFmtId="0" fontId="20" fillId="33" borderId="0" xfId="56" applyFont="1" applyFill="1" applyAlignment="1">
      <alignment horizontal="left" wrapText="1"/>
      <protection/>
    </xf>
    <xf numFmtId="49" fontId="49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20" fillId="33" borderId="0" xfId="0" applyFont="1" applyFill="1" applyAlignment="1">
      <alignment wrapText="1"/>
    </xf>
    <xf numFmtId="0" fontId="16" fillId="33" borderId="0" xfId="0" applyFont="1" applyFill="1" applyAlignment="1">
      <alignment wrapText="1"/>
    </xf>
    <xf numFmtId="0" fontId="74" fillId="33" borderId="0" xfId="0" applyFont="1" applyFill="1" applyAlignment="1">
      <alignment horizontal="center"/>
    </xf>
    <xf numFmtId="0" fontId="40" fillId="33" borderId="0" xfId="56" applyFont="1" applyFill="1" applyBorder="1" applyAlignment="1">
      <alignment horizontal="center"/>
      <protection/>
    </xf>
    <xf numFmtId="0" fontId="16" fillId="33" borderId="0" xfId="56" applyFont="1" applyFill="1" applyBorder="1" applyAlignment="1">
      <alignment horizontal="center"/>
      <protection/>
    </xf>
    <xf numFmtId="0" fontId="42" fillId="33" borderId="0" xfId="56" applyFont="1" applyFill="1" applyBorder="1" applyAlignment="1">
      <alignment horizontal="center"/>
      <protection/>
    </xf>
    <xf numFmtId="0" fontId="20" fillId="33" borderId="0" xfId="0" applyFont="1" applyFill="1" applyAlignment="1">
      <alignment horizontal="center" wrapText="1"/>
    </xf>
    <xf numFmtId="0" fontId="41" fillId="33" borderId="0" xfId="56" applyFont="1" applyFill="1" applyAlignment="1">
      <alignment horizontal="center" vertical="center"/>
      <protection/>
    </xf>
    <xf numFmtId="0" fontId="16" fillId="33" borderId="0" xfId="0" applyFont="1" applyFill="1" applyAlignment="1">
      <alignment horizontal="center"/>
    </xf>
    <xf numFmtId="0" fontId="20" fillId="33" borderId="0" xfId="56" applyFont="1" applyFill="1" applyAlignme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far_avtom" xfId="54"/>
    <cellStyle name="Обычный_Far_new_1" xfId="55"/>
    <cellStyle name="Обычный_far_vent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Relationship Id="rId4" Type="http://schemas.openxmlformats.org/officeDocument/2006/relationships/image" Target="../media/image28.jpeg" /><Relationship Id="rId5" Type="http://schemas.openxmlformats.org/officeDocument/2006/relationships/image" Target="../media/image29.jpeg" /><Relationship Id="rId6" Type="http://schemas.openxmlformats.org/officeDocument/2006/relationships/image" Target="../media/image30.jpeg" /><Relationship Id="rId7" Type="http://schemas.openxmlformats.org/officeDocument/2006/relationships/image" Target="../media/image31.jpeg" /><Relationship Id="rId8" Type="http://schemas.openxmlformats.org/officeDocument/2006/relationships/image" Target="../media/image32.jpeg" /><Relationship Id="rId9" Type="http://schemas.openxmlformats.org/officeDocument/2006/relationships/image" Target="../media/image33.jpeg" /><Relationship Id="rId10" Type="http://schemas.openxmlformats.org/officeDocument/2006/relationships/image" Target="../media/image34.jpeg" /><Relationship Id="rId11" Type="http://schemas.openxmlformats.org/officeDocument/2006/relationships/image" Target="../media/image35.jpeg" /><Relationship Id="rId12" Type="http://schemas.openxmlformats.org/officeDocument/2006/relationships/image" Target="../media/image36.jpeg" /><Relationship Id="rId13" Type="http://schemas.openxmlformats.org/officeDocument/2006/relationships/image" Target="../media/image37.jpeg" /><Relationship Id="rId14" Type="http://schemas.openxmlformats.org/officeDocument/2006/relationships/image" Target="../media/image38.jpeg" /><Relationship Id="rId15" Type="http://schemas.openxmlformats.org/officeDocument/2006/relationships/image" Target="../media/image39.jpeg" /><Relationship Id="rId16" Type="http://schemas.openxmlformats.org/officeDocument/2006/relationships/image" Target="../media/image40.jpeg" /><Relationship Id="rId17" Type="http://schemas.openxmlformats.org/officeDocument/2006/relationships/image" Target="../media/image41.jpeg" /><Relationship Id="rId18" Type="http://schemas.openxmlformats.org/officeDocument/2006/relationships/image" Target="../media/image42.jpeg" /><Relationship Id="rId19" Type="http://schemas.openxmlformats.org/officeDocument/2006/relationships/image" Target="../media/image43.jpeg" /><Relationship Id="rId20" Type="http://schemas.openxmlformats.org/officeDocument/2006/relationships/image" Target="../media/image44.jpeg" /><Relationship Id="rId21" Type="http://schemas.openxmlformats.org/officeDocument/2006/relationships/image" Target="../media/image45.jpeg" /><Relationship Id="rId22" Type="http://schemas.openxmlformats.org/officeDocument/2006/relationships/image" Target="../media/image46.jpeg" /><Relationship Id="rId23" Type="http://schemas.openxmlformats.org/officeDocument/2006/relationships/image" Target="../media/image47.jpeg" /><Relationship Id="rId24" Type="http://schemas.openxmlformats.org/officeDocument/2006/relationships/image" Target="../media/image48.jpeg" /><Relationship Id="rId25" Type="http://schemas.openxmlformats.org/officeDocument/2006/relationships/image" Target="../media/image49.jpeg" /><Relationship Id="rId26" Type="http://schemas.openxmlformats.org/officeDocument/2006/relationships/image" Target="../media/image50.jpeg" /><Relationship Id="rId27" Type="http://schemas.openxmlformats.org/officeDocument/2006/relationships/image" Target="../media/image51.jpeg" /><Relationship Id="rId28" Type="http://schemas.openxmlformats.org/officeDocument/2006/relationships/image" Target="../media/image52.jpeg" /><Relationship Id="rId29" Type="http://schemas.openxmlformats.org/officeDocument/2006/relationships/image" Target="../media/image53.jpeg" /><Relationship Id="rId30" Type="http://schemas.openxmlformats.org/officeDocument/2006/relationships/image" Target="../media/image54.jpeg" /><Relationship Id="rId31" Type="http://schemas.openxmlformats.org/officeDocument/2006/relationships/image" Target="../media/image55.jpeg" /><Relationship Id="rId32" Type="http://schemas.openxmlformats.org/officeDocument/2006/relationships/image" Target="../media/image56.jpeg" /><Relationship Id="rId33" Type="http://schemas.openxmlformats.org/officeDocument/2006/relationships/image" Target="../media/image57.jpeg" /><Relationship Id="rId34" Type="http://schemas.openxmlformats.org/officeDocument/2006/relationships/image" Target="../media/image58.jpeg" /><Relationship Id="rId35" Type="http://schemas.openxmlformats.org/officeDocument/2006/relationships/image" Target="../media/image59.jpeg" /><Relationship Id="rId36" Type="http://schemas.openxmlformats.org/officeDocument/2006/relationships/image" Target="../media/image6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Relationship Id="rId3" Type="http://schemas.openxmlformats.org/officeDocument/2006/relationships/image" Target="../media/image63.jpeg" /><Relationship Id="rId4" Type="http://schemas.openxmlformats.org/officeDocument/2006/relationships/image" Target="../media/image6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5.jpeg" /><Relationship Id="rId2" Type="http://schemas.openxmlformats.org/officeDocument/2006/relationships/image" Target="../media/image66.jpeg" /><Relationship Id="rId3" Type="http://schemas.openxmlformats.org/officeDocument/2006/relationships/image" Target="../media/image67.jpeg" /><Relationship Id="rId4" Type="http://schemas.openxmlformats.org/officeDocument/2006/relationships/image" Target="../media/image68.jpeg" /><Relationship Id="rId5" Type="http://schemas.openxmlformats.org/officeDocument/2006/relationships/image" Target="../media/image69.jpeg" /><Relationship Id="rId6" Type="http://schemas.openxmlformats.org/officeDocument/2006/relationships/image" Target="../media/image70.jpeg" /><Relationship Id="rId7" Type="http://schemas.openxmlformats.org/officeDocument/2006/relationships/image" Target="../media/image71.jpeg" /><Relationship Id="rId8" Type="http://schemas.openxmlformats.org/officeDocument/2006/relationships/image" Target="../media/image72.jpeg" /><Relationship Id="rId9" Type="http://schemas.openxmlformats.org/officeDocument/2006/relationships/image" Target="../media/image73.jpeg" /><Relationship Id="rId10" Type="http://schemas.openxmlformats.org/officeDocument/2006/relationships/image" Target="../media/image74.jpeg" /><Relationship Id="rId11" Type="http://schemas.openxmlformats.org/officeDocument/2006/relationships/image" Target="../media/image75.jpeg" /><Relationship Id="rId12" Type="http://schemas.openxmlformats.org/officeDocument/2006/relationships/image" Target="../media/image76.jpeg" /><Relationship Id="rId13" Type="http://schemas.openxmlformats.org/officeDocument/2006/relationships/image" Target="../media/image77.jpeg" /><Relationship Id="rId14" Type="http://schemas.openxmlformats.org/officeDocument/2006/relationships/image" Target="../media/image78.jpeg" /><Relationship Id="rId15" Type="http://schemas.openxmlformats.org/officeDocument/2006/relationships/image" Target="../media/image79.jpeg" /><Relationship Id="rId16" Type="http://schemas.openxmlformats.org/officeDocument/2006/relationships/image" Target="../media/image80.jpeg" /><Relationship Id="rId17" Type="http://schemas.openxmlformats.org/officeDocument/2006/relationships/image" Target="../media/image81.jpeg" /><Relationship Id="rId18" Type="http://schemas.openxmlformats.org/officeDocument/2006/relationships/image" Target="../media/image82.jpeg" /><Relationship Id="rId19" Type="http://schemas.openxmlformats.org/officeDocument/2006/relationships/image" Target="../media/image83.jpeg" /><Relationship Id="rId20" Type="http://schemas.openxmlformats.org/officeDocument/2006/relationships/image" Target="../media/image84.jpeg" /><Relationship Id="rId21" Type="http://schemas.openxmlformats.org/officeDocument/2006/relationships/image" Target="../media/image85.jpeg" /><Relationship Id="rId22" Type="http://schemas.openxmlformats.org/officeDocument/2006/relationships/image" Target="../media/image86.jpeg" /><Relationship Id="rId23" Type="http://schemas.openxmlformats.org/officeDocument/2006/relationships/image" Target="../media/image87.jpeg" /><Relationship Id="rId24" Type="http://schemas.openxmlformats.org/officeDocument/2006/relationships/image" Target="../media/image88.jpeg" /><Relationship Id="rId25" Type="http://schemas.openxmlformats.org/officeDocument/2006/relationships/image" Target="../media/image89.jpeg" /><Relationship Id="rId26" Type="http://schemas.openxmlformats.org/officeDocument/2006/relationships/image" Target="../media/image90.jpeg" /><Relationship Id="rId27" Type="http://schemas.openxmlformats.org/officeDocument/2006/relationships/image" Target="../media/image91.emf" /><Relationship Id="rId28" Type="http://schemas.openxmlformats.org/officeDocument/2006/relationships/image" Target="../media/image92.emf" /><Relationship Id="rId29" Type="http://schemas.openxmlformats.org/officeDocument/2006/relationships/image" Target="../media/image93.jpeg" /><Relationship Id="rId30" Type="http://schemas.openxmlformats.org/officeDocument/2006/relationships/image" Target="../media/image94.jpeg" /><Relationship Id="rId31" Type="http://schemas.openxmlformats.org/officeDocument/2006/relationships/image" Target="../media/image95.jpeg" /><Relationship Id="rId32" Type="http://schemas.openxmlformats.org/officeDocument/2006/relationships/image" Target="../media/image96.jpeg" /><Relationship Id="rId33" Type="http://schemas.openxmlformats.org/officeDocument/2006/relationships/image" Target="../media/image97.jpeg" /><Relationship Id="rId34" Type="http://schemas.openxmlformats.org/officeDocument/2006/relationships/image" Target="../media/image98.jpeg" /><Relationship Id="rId35" Type="http://schemas.openxmlformats.org/officeDocument/2006/relationships/image" Target="../media/image99.jpeg" /><Relationship Id="rId36" Type="http://schemas.openxmlformats.org/officeDocument/2006/relationships/image" Target="../media/image100.jpeg" /><Relationship Id="rId37" Type="http://schemas.openxmlformats.org/officeDocument/2006/relationships/image" Target="../media/image101.png" /><Relationship Id="rId38" Type="http://schemas.openxmlformats.org/officeDocument/2006/relationships/image" Target="../media/image10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8</xdr:row>
      <xdr:rowOff>209550</xdr:rowOff>
    </xdr:from>
    <xdr:to>
      <xdr:col>12</xdr:col>
      <xdr:colOff>381000</xdr:colOff>
      <xdr:row>12</xdr:row>
      <xdr:rowOff>152400</xdr:rowOff>
    </xdr:to>
    <xdr:pic>
      <xdr:nvPicPr>
        <xdr:cNvPr id="1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96215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23</xdr:row>
      <xdr:rowOff>171450</xdr:rowOff>
    </xdr:from>
    <xdr:to>
      <xdr:col>12</xdr:col>
      <xdr:colOff>352425</xdr:colOff>
      <xdr:row>27</xdr:row>
      <xdr:rowOff>66675</xdr:rowOff>
    </xdr:to>
    <xdr:pic>
      <xdr:nvPicPr>
        <xdr:cNvPr id="2" name="Рисунок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5000625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16</xdr:row>
      <xdr:rowOff>219075</xdr:rowOff>
    </xdr:from>
    <xdr:to>
      <xdr:col>12</xdr:col>
      <xdr:colOff>76200</xdr:colOff>
      <xdr:row>20</xdr:row>
      <xdr:rowOff>85725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3609975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30</xdr:row>
      <xdr:rowOff>114300</xdr:rowOff>
    </xdr:from>
    <xdr:to>
      <xdr:col>12</xdr:col>
      <xdr:colOff>390525</xdr:colOff>
      <xdr:row>34</xdr:row>
      <xdr:rowOff>19050</xdr:rowOff>
    </xdr:to>
    <xdr:pic>
      <xdr:nvPicPr>
        <xdr:cNvPr id="4" name="Рисунок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34300" y="647700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9</xdr:row>
      <xdr:rowOff>38100</xdr:rowOff>
    </xdr:from>
    <xdr:to>
      <xdr:col>5</xdr:col>
      <xdr:colOff>514350</xdr:colOff>
      <xdr:row>13</xdr:row>
      <xdr:rowOff>0</xdr:rowOff>
    </xdr:to>
    <xdr:pic>
      <xdr:nvPicPr>
        <xdr:cNvPr id="5" name="Рисунок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2028825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16</xdr:row>
      <xdr:rowOff>209550</xdr:rowOff>
    </xdr:from>
    <xdr:to>
      <xdr:col>5</xdr:col>
      <xdr:colOff>381000</xdr:colOff>
      <xdr:row>20</xdr:row>
      <xdr:rowOff>85725</xdr:rowOff>
    </xdr:to>
    <xdr:pic>
      <xdr:nvPicPr>
        <xdr:cNvPr id="6" name="Рисунок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3600450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23</xdr:row>
      <xdr:rowOff>152400</xdr:rowOff>
    </xdr:from>
    <xdr:to>
      <xdr:col>6</xdr:col>
      <xdr:colOff>38100</xdr:colOff>
      <xdr:row>27</xdr:row>
      <xdr:rowOff>123825</xdr:rowOff>
    </xdr:to>
    <xdr:pic>
      <xdr:nvPicPr>
        <xdr:cNvPr id="7" name="Рисунок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498157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</xdr:row>
      <xdr:rowOff>219075</xdr:rowOff>
    </xdr:from>
    <xdr:to>
      <xdr:col>6</xdr:col>
      <xdr:colOff>95250</xdr:colOff>
      <xdr:row>34</xdr:row>
      <xdr:rowOff>180975</xdr:rowOff>
    </xdr:to>
    <xdr:pic>
      <xdr:nvPicPr>
        <xdr:cNvPr id="8" name="Рисунок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6581775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44</xdr:row>
      <xdr:rowOff>142875</xdr:rowOff>
    </xdr:from>
    <xdr:to>
      <xdr:col>4</xdr:col>
      <xdr:colOff>561975</xdr:colOff>
      <xdr:row>47</xdr:row>
      <xdr:rowOff>161925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52650" y="94583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61</xdr:row>
      <xdr:rowOff>123825</xdr:rowOff>
    </xdr:from>
    <xdr:to>
      <xdr:col>5</xdr:col>
      <xdr:colOff>57150</xdr:colOff>
      <xdr:row>65</xdr:row>
      <xdr:rowOff>123825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00275" y="1287780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52</xdr:row>
      <xdr:rowOff>161925</xdr:rowOff>
    </xdr:from>
    <xdr:to>
      <xdr:col>4</xdr:col>
      <xdr:colOff>609600</xdr:colOff>
      <xdr:row>56</xdr:row>
      <xdr:rowOff>57150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71700" y="11115675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61</xdr:row>
      <xdr:rowOff>123825</xdr:rowOff>
    </xdr:from>
    <xdr:to>
      <xdr:col>11</xdr:col>
      <xdr:colOff>352425</xdr:colOff>
      <xdr:row>65</xdr:row>
      <xdr:rowOff>142875</xdr:rowOff>
    </xdr:to>
    <xdr:pic>
      <xdr:nvPicPr>
        <xdr:cNvPr id="12" name="Рисунок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91350" y="12877800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44</xdr:row>
      <xdr:rowOff>152400</xdr:rowOff>
    </xdr:from>
    <xdr:to>
      <xdr:col>10</xdr:col>
      <xdr:colOff>571500</xdr:colOff>
      <xdr:row>47</xdr:row>
      <xdr:rowOff>171450</xdr:rowOff>
    </xdr:to>
    <xdr:pic>
      <xdr:nvPicPr>
        <xdr:cNvPr id="13" name="Рисунок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53225" y="9467850"/>
          <a:ext cx="866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72</xdr:row>
      <xdr:rowOff>76200</xdr:rowOff>
    </xdr:from>
    <xdr:to>
      <xdr:col>4</xdr:col>
      <xdr:colOff>552450</xdr:colOff>
      <xdr:row>75</xdr:row>
      <xdr:rowOff>180975</xdr:rowOff>
    </xdr:to>
    <xdr:pic>
      <xdr:nvPicPr>
        <xdr:cNvPr id="14" name="Рисунок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52650" y="15030450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52</xdr:row>
      <xdr:rowOff>161925</xdr:rowOff>
    </xdr:from>
    <xdr:to>
      <xdr:col>11</xdr:col>
      <xdr:colOff>114300</xdr:colOff>
      <xdr:row>56</xdr:row>
      <xdr:rowOff>19050</xdr:rowOff>
    </xdr:to>
    <xdr:pic>
      <xdr:nvPicPr>
        <xdr:cNvPr id="15" name="Рисунок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24675" y="11115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72</xdr:row>
      <xdr:rowOff>104775</xdr:rowOff>
    </xdr:from>
    <xdr:to>
      <xdr:col>11</xdr:col>
      <xdr:colOff>104775</xdr:colOff>
      <xdr:row>75</xdr:row>
      <xdr:rowOff>152400</xdr:rowOff>
    </xdr:to>
    <xdr:pic>
      <xdr:nvPicPr>
        <xdr:cNvPr id="16" name="Рисунок 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72300" y="1505902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44</xdr:row>
      <xdr:rowOff>95250</xdr:rowOff>
    </xdr:from>
    <xdr:to>
      <xdr:col>5</xdr:col>
      <xdr:colOff>466725</xdr:colOff>
      <xdr:row>47</xdr:row>
      <xdr:rowOff>142875</xdr:rowOff>
    </xdr:to>
    <xdr:pic>
      <xdr:nvPicPr>
        <xdr:cNvPr id="17" name="Рисунок 103" descr="http://www.far.eu/_download_far/foto_art/105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71800" y="941070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44</xdr:row>
      <xdr:rowOff>104775</xdr:rowOff>
    </xdr:from>
    <xdr:to>
      <xdr:col>12</xdr:col>
      <xdr:colOff>228600</xdr:colOff>
      <xdr:row>47</xdr:row>
      <xdr:rowOff>171450</xdr:rowOff>
    </xdr:to>
    <xdr:pic>
      <xdr:nvPicPr>
        <xdr:cNvPr id="18" name="Рисунок 104" descr="http://www.far.eu/_download_far/foto_art/111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72375" y="9420225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52</xdr:row>
      <xdr:rowOff>123825</xdr:rowOff>
    </xdr:from>
    <xdr:to>
      <xdr:col>6</xdr:col>
      <xdr:colOff>200025</xdr:colOff>
      <xdr:row>56</xdr:row>
      <xdr:rowOff>47625</xdr:rowOff>
    </xdr:to>
    <xdr:pic>
      <xdr:nvPicPr>
        <xdr:cNvPr id="19" name="Рисунок 105" descr="http://www.far.eu/_download_far/foto_art/125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33725" y="110775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52</xdr:row>
      <xdr:rowOff>152400</xdr:rowOff>
    </xdr:from>
    <xdr:to>
      <xdr:col>12</xdr:col>
      <xdr:colOff>419100</xdr:colOff>
      <xdr:row>56</xdr:row>
      <xdr:rowOff>28575</xdr:rowOff>
    </xdr:to>
    <xdr:pic>
      <xdr:nvPicPr>
        <xdr:cNvPr id="20" name="Рисунок 106" descr="http://www.far.eu/_download_far/foto_art/1311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867650" y="11106150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61</xdr:row>
      <xdr:rowOff>76200</xdr:rowOff>
    </xdr:from>
    <xdr:to>
      <xdr:col>6</xdr:col>
      <xdr:colOff>133350</xdr:colOff>
      <xdr:row>65</xdr:row>
      <xdr:rowOff>104775</xdr:rowOff>
    </xdr:to>
    <xdr:pic>
      <xdr:nvPicPr>
        <xdr:cNvPr id="21" name="Рисунок 107" descr="http://www.far.eu/_download_far/foto_art/115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05150" y="1283017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61</xdr:row>
      <xdr:rowOff>85725</xdr:rowOff>
    </xdr:from>
    <xdr:to>
      <xdr:col>13</xdr:col>
      <xdr:colOff>66675</xdr:colOff>
      <xdr:row>65</xdr:row>
      <xdr:rowOff>133350</xdr:rowOff>
    </xdr:to>
    <xdr:pic>
      <xdr:nvPicPr>
        <xdr:cNvPr id="22" name="Рисунок 108" descr="http://www.far.eu/_download_far/foto_art/1211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962900" y="12839700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72</xdr:row>
      <xdr:rowOff>76200</xdr:rowOff>
    </xdr:from>
    <xdr:to>
      <xdr:col>6</xdr:col>
      <xdr:colOff>161925</xdr:colOff>
      <xdr:row>75</xdr:row>
      <xdr:rowOff>190500</xdr:rowOff>
    </xdr:to>
    <xdr:pic>
      <xdr:nvPicPr>
        <xdr:cNvPr id="23" name="Рисунок 109" descr="http://www.far.eu/_download_far/foto_art/1351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86100" y="1503045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72</xdr:row>
      <xdr:rowOff>66675</xdr:rowOff>
    </xdr:from>
    <xdr:to>
      <xdr:col>12</xdr:col>
      <xdr:colOff>428625</xdr:colOff>
      <xdr:row>75</xdr:row>
      <xdr:rowOff>161925</xdr:rowOff>
    </xdr:to>
    <xdr:pic>
      <xdr:nvPicPr>
        <xdr:cNvPr id="24" name="Рисунок 110" descr="http://www.far.eu/_download_far/foto_art/1411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800975" y="15020925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134</xdr:row>
      <xdr:rowOff>0</xdr:rowOff>
    </xdr:from>
    <xdr:to>
      <xdr:col>6</xdr:col>
      <xdr:colOff>371475</xdr:colOff>
      <xdr:row>140</xdr:row>
      <xdr:rowOff>57150</xdr:rowOff>
    </xdr:to>
    <xdr:pic>
      <xdr:nvPicPr>
        <xdr:cNvPr id="1" name="Рисунок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6870025"/>
          <a:ext cx="1524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98</xdr:row>
      <xdr:rowOff>9525</xdr:rowOff>
    </xdr:from>
    <xdr:to>
      <xdr:col>12</xdr:col>
      <xdr:colOff>428625</xdr:colOff>
      <xdr:row>102</xdr:row>
      <xdr:rowOff>66675</xdr:rowOff>
    </xdr:to>
    <xdr:pic>
      <xdr:nvPicPr>
        <xdr:cNvPr id="2" name="Рисунок 59" descr="http://www.far.eu/_download_far/foto_art/1909-1919-1929-193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9716750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111</xdr:row>
      <xdr:rowOff>38100</xdr:rowOff>
    </xdr:from>
    <xdr:to>
      <xdr:col>13</xdr:col>
      <xdr:colOff>438150</xdr:colOff>
      <xdr:row>115</xdr:row>
      <xdr:rowOff>47625</xdr:rowOff>
    </xdr:to>
    <xdr:pic>
      <xdr:nvPicPr>
        <xdr:cNvPr id="3" name="Рисунок 61" descr="http://www.far.eu/_download_far/foto_art/1914-1924-1913-192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22307550"/>
          <a:ext cx="122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98</xdr:row>
      <xdr:rowOff>38100</xdr:rowOff>
    </xdr:from>
    <xdr:to>
      <xdr:col>5</xdr:col>
      <xdr:colOff>142875</xdr:colOff>
      <xdr:row>101</xdr:row>
      <xdr:rowOff>171450</xdr:rowOff>
    </xdr:to>
    <xdr:pic>
      <xdr:nvPicPr>
        <xdr:cNvPr id="4" name="Рисунок 62" descr="http://www.far.eu/_download_far/foto_art/18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19745325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109</xdr:row>
      <xdr:rowOff>28575</xdr:rowOff>
    </xdr:from>
    <xdr:to>
      <xdr:col>5</xdr:col>
      <xdr:colOff>447675</xdr:colOff>
      <xdr:row>115</xdr:row>
      <xdr:rowOff>0</xdr:rowOff>
    </xdr:to>
    <xdr:pic>
      <xdr:nvPicPr>
        <xdr:cNvPr id="5" name="Рисунок 63" descr="http://www.far.eu/_download_far/foto_art/181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21897975"/>
          <a:ext cx="1533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123</xdr:row>
      <xdr:rowOff>104775</xdr:rowOff>
    </xdr:from>
    <xdr:to>
      <xdr:col>4</xdr:col>
      <xdr:colOff>371475</xdr:colOff>
      <xdr:row>129</xdr:row>
      <xdr:rowOff>57150</xdr:rowOff>
    </xdr:to>
    <xdr:pic>
      <xdr:nvPicPr>
        <xdr:cNvPr id="6" name="Рисунок 65" descr="http://www.far.eu/_download_far/foto_art/182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47900" y="2477452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43</xdr:row>
      <xdr:rowOff>76200</xdr:rowOff>
    </xdr:from>
    <xdr:to>
      <xdr:col>5</xdr:col>
      <xdr:colOff>561975</xdr:colOff>
      <xdr:row>46</xdr:row>
      <xdr:rowOff>161925</xdr:rowOff>
    </xdr:to>
    <xdr:pic>
      <xdr:nvPicPr>
        <xdr:cNvPr id="7" name="Рисунок 43" descr="http://www.far.eu/_download_far/foto_art/161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43225" y="865822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22</xdr:row>
      <xdr:rowOff>142875</xdr:rowOff>
    </xdr:from>
    <xdr:to>
      <xdr:col>5</xdr:col>
      <xdr:colOff>1171575</xdr:colOff>
      <xdr:row>26</xdr:row>
      <xdr:rowOff>38100</xdr:rowOff>
    </xdr:to>
    <xdr:pic>
      <xdr:nvPicPr>
        <xdr:cNvPr id="8" name="Рисунок 54" descr="http://www.far.eu/_download_far/foto_art/161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14725" y="437197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28575</xdr:rowOff>
    </xdr:from>
    <xdr:to>
      <xdr:col>12</xdr:col>
      <xdr:colOff>923925</xdr:colOff>
      <xdr:row>26</xdr:row>
      <xdr:rowOff>95250</xdr:rowOff>
    </xdr:to>
    <xdr:pic>
      <xdr:nvPicPr>
        <xdr:cNvPr id="9" name="Рисунок 56" descr="http://www.far.eu/_download_far/foto_art/163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86825" y="449580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31</xdr:row>
      <xdr:rowOff>104775</xdr:rowOff>
    </xdr:from>
    <xdr:to>
      <xdr:col>5</xdr:col>
      <xdr:colOff>971550</xdr:colOff>
      <xdr:row>35</xdr:row>
      <xdr:rowOff>0</xdr:rowOff>
    </xdr:to>
    <xdr:pic>
      <xdr:nvPicPr>
        <xdr:cNvPr id="10" name="Рисунок 57" descr="http://www.far.eu/_download_far/foto_art/162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71850" y="6286500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31</xdr:row>
      <xdr:rowOff>47625</xdr:rowOff>
    </xdr:from>
    <xdr:to>
      <xdr:col>13</xdr:col>
      <xdr:colOff>66675</xdr:colOff>
      <xdr:row>34</xdr:row>
      <xdr:rowOff>161925</xdr:rowOff>
    </xdr:to>
    <xdr:pic>
      <xdr:nvPicPr>
        <xdr:cNvPr id="11" name="Рисунок 58" descr="http://www.far.eu/_download_far/foto_art/164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63025" y="622935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43</xdr:row>
      <xdr:rowOff>76200</xdr:rowOff>
    </xdr:from>
    <xdr:to>
      <xdr:col>12</xdr:col>
      <xdr:colOff>114300</xdr:colOff>
      <xdr:row>46</xdr:row>
      <xdr:rowOff>171450</xdr:rowOff>
    </xdr:to>
    <xdr:pic>
      <xdr:nvPicPr>
        <xdr:cNvPr id="12" name="Рисунок 44" descr="http://www.far.eu/_download_far/foto_art/1625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8658225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1114425</xdr:colOff>
      <xdr:row>22</xdr:row>
      <xdr:rowOff>161925</xdr:rowOff>
    </xdr:from>
    <xdr:to>
      <xdr:col>6</xdr:col>
      <xdr:colOff>314325</xdr:colOff>
      <xdr:row>26</xdr:row>
      <xdr:rowOff>104775</xdr:rowOff>
    </xdr:to>
    <xdr:pic>
      <xdr:nvPicPr>
        <xdr:cNvPr id="13" name="Рисунок 121" descr="http://www.far.eu/_download_far/foto_art/161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48175" y="4391025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914400</xdr:colOff>
      <xdr:row>22</xdr:row>
      <xdr:rowOff>152400</xdr:rowOff>
    </xdr:from>
    <xdr:to>
      <xdr:col>13</xdr:col>
      <xdr:colOff>542925</xdr:colOff>
      <xdr:row>26</xdr:row>
      <xdr:rowOff>28575</xdr:rowOff>
    </xdr:to>
    <xdr:pic>
      <xdr:nvPicPr>
        <xdr:cNvPr id="14" name="Рисунок 122" descr="http://www.far.eu/_download_far/foto_art/163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734550" y="4381500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1009650</xdr:colOff>
      <xdr:row>31</xdr:row>
      <xdr:rowOff>104775</xdr:rowOff>
    </xdr:from>
    <xdr:to>
      <xdr:col>6</xdr:col>
      <xdr:colOff>390525</xdr:colOff>
      <xdr:row>34</xdr:row>
      <xdr:rowOff>190500</xdr:rowOff>
    </xdr:to>
    <xdr:pic>
      <xdr:nvPicPr>
        <xdr:cNvPr id="15" name="Рисунок 124" descr="http://www.far.eu/_download_far/foto_art/162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43400" y="62865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25</xdr:row>
      <xdr:rowOff>57150</xdr:rowOff>
    </xdr:from>
    <xdr:to>
      <xdr:col>13</xdr:col>
      <xdr:colOff>800100</xdr:colOff>
      <xdr:row>29</xdr:row>
      <xdr:rowOff>28575</xdr:rowOff>
    </xdr:to>
    <xdr:pic>
      <xdr:nvPicPr>
        <xdr:cNvPr id="16" name="Рисунок 126" descr="http://www.far.eu/_download_far/foto_art/164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896475" y="4914900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43</xdr:row>
      <xdr:rowOff>57150</xdr:rowOff>
    </xdr:from>
    <xdr:to>
      <xdr:col>5</xdr:col>
      <xdr:colOff>1238250</xdr:colOff>
      <xdr:row>46</xdr:row>
      <xdr:rowOff>161925</xdr:rowOff>
    </xdr:to>
    <xdr:pic>
      <xdr:nvPicPr>
        <xdr:cNvPr id="17" name="Рисунок 115" descr="http://www.far.eu/_download_far/foto_art/1635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863917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43</xdr:row>
      <xdr:rowOff>66675</xdr:rowOff>
    </xdr:from>
    <xdr:to>
      <xdr:col>12</xdr:col>
      <xdr:colOff>914400</xdr:colOff>
      <xdr:row>46</xdr:row>
      <xdr:rowOff>161925</xdr:rowOff>
    </xdr:to>
    <xdr:pic>
      <xdr:nvPicPr>
        <xdr:cNvPr id="18" name="Рисунок 116" descr="http://www.far.eu/_download_far/foto_art/1645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067800" y="864870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55</xdr:row>
      <xdr:rowOff>28575</xdr:rowOff>
    </xdr:from>
    <xdr:to>
      <xdr:col>12</xdr:col>
      <xdr:colOff>762000</xdr:colOff>
      <xdr:row>58</xdr:row>
      <xdr:rowOff>114300</xdr:rowOff>
    </xdr:to>
    <xdr:pic>
      <xdr:nvPicPr>
        <xdr:cNvPr id="19" name="Рисунок 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705850" y="1105852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64</xdr:row>
      <xdr:rowOff>38100</xdr:rowOff>
    </xdr:from>
    <xdr:to>
      <xdr:col>12</xdr:col>
      <xdr:colOff>923925</xdr:colOff>
      <xdr:row>67</xdr:row>
      <xdr:rowOff>171450</xdr:rowOff>
    </xdr:to>
    <xdr:pic>
      <xdr:nvPicPr>
        <xdr:cNvPr id="20" name="Рисунок 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867775" y="1287780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75</xdr:row>
      <xdr:rowOff>38100</xdr:rowOff>
    </xdr:from>
    <xdr:to>
      <xdr:col>8</xdr:col>
      <xdr:colOff>342900</xdr:colOff>
      <xdr:row>78</xdr:row>
      <xdr:rowOff>133350</xdr:rowOff>
    </xdr:to>
    <xdr:pic>
      <xdr:nvPicPr>
        <xdr:cNvPr id="21" name="Рисунок 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57850" y="15068550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85</xdr:row>
      <xdr:rowOff>0</xdr:rowOff>
    </xdr:from>
    <xdr:to>
      <xdr:col>8</xdr:col>
      <xdr:colOff>285750</xdr:colOff>
      <xdr:row>88</xdr:row>
      <xdr:rowOff>123825</xdr:rowOff>
    </xdr:to>
    <xdr:pic>
      <xdr:nvPicPr>
        <xdr:cNvPr id="22" name="Рисунок 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53075" y="17030700"/>
          <a:ext cx="1028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55</xdr:row>
      <xdr:rowOff>19050</xdr:rowOff>
    </xdr:from>
    <xdr:to>
      <xdr:col>5</xdr:col>
      <xdr:colOff>809625</xdr:colOff>
      <xdr:row>58</xdr:row>
      <xdr:rowOff>123825</xdr:rowOff>
    </xdr:to>
    <xdr:pic>
      <xdr:nvPicPr>
        <xdr:cNvPr id="23" name="Рисунок 45" descr="http://www.far.eu/_download_far/foto_art/1616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181350" y="1104900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63</xdr:row>
      <xdr:rowOff>142875</xdr:rowOff>
    </xdr:from>
    <xdr:to>
      <xdr:col>5</xdr:col>
      <xdr:colOff>1238250</xdr:colOff>
      <xdr:row>67</xdr:row>
      <xdr:rowOff>38100</xdr:rowOff>
    </xdr:to>
    <xdr:pic>
      <xdr:nvPicPr>
        <xdr:cNvPr id="24" name="Рисунок 47" descr="http://www.far.eu/_download_far/foto_art/1626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19500" y="127825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75</xdr:row>
      <xdr:rowOff>19050</xdr:rowOff>
    </xdr:from>
    <xdr:to>
      <xdr:col>1</xdr:col>
      <xdr:colOff>238125</xdr:colOff>
      <xdr:row>78</xdr:row>
      <xdr:rowOff>152400</xdr:rowOff>
    </xdr:to>
    <xdr:pic>
      <xdr:nvPicPr>
        <xdr:cNvPr id="25" name="Рисунок 49" descr="http://www.far.eu/_download_far/foto_art/1617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150495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85</xdr:row>
      <xdr:rowOff>38100</xdr:rowOff>
    </xdr:from>
    <xdr:to>
      <xdr:col>1</xdr:col>
      <xdr:colOff>257175</xdr:colOff>
      <xdr:row>88</xdr:row>
      <xdr:rowOff>133350</xdr:rowOff>
    </xdr:to>
    <xdr:pic>
      <xdr:nvPicPr>
        <xdr:cNvPr id="26" name="Рисунок 51" descr="http://www.far.eu/_download_far/foto_art/1627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675" y="1706880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54</xdr:row>
      <xdr:rowOff>180975</xdr:rowOff>
    </xdr:from>
    <xdr:to>
      <xdr:col>6</xdr:col>
      <xdr:colOff>219075</xdr:colOff>
      <xdr:row>58</xdr:row>
      <xdr:rowOff>104775</xdr:rowOff>
    </xdr:to>
    <xdr:pic>
      <xdr:nvPicPr>
        <xdr:cNvPr id="27" name="Рисунок 117" descr="http://www.far.eu/_download_far/foto_art/1636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133850" y="11020425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923925</xdr:colOff>
      <xdr:row>54</xdr:row>
      <xdr:rowOff>190500</xdr:rowOff>
    </xdr:from>
    <xdr:to>
      <xdr:col>13</xdr:col>
      <xdr:colOff>581025</xdr:colOff>
      <xdr:row>58</xdr:row>
      <xdr:rowOff>85725</xdr:rowOff>
    </xdr:to>
    <xdr:pic>
      <xdr:nvPicPr>
        <xdr:cNvPr id="28" name="Рисунок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744075" y="110299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1219200</xdr:colOff>
      <xdr:row>63</xdr:row>
      <xdr:rowOff>142875</xdr:rowOff>
    </xdr:from>
    <xdr:to>
      <xdr:col>6</xdr:col>
      <xdr:colOff>609600</xdr:colOff>
      <xdr:row>67</xdr:row>
      <xdr:rowOff>28575</xdr:rowOff>
    </xdr:to>
    <xdr:pic>
      <xdr:nvPicPr>
        <xdr:cNvPr id="29" name="Рисунок 118" descr="http://www.far.eu/_download_far/foto_art/1646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52950" y="1278255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952500</xdr:colOff>
      <xdr:row>64</xdr:row>
      <xdr:rowOff>47625</xdr:rowOff>
    </xdr:from>
    <xdr:to>
      <xdr:col>13</xdr:col>
      <xdr:colOff>628650</xdr:colOff>
      <xdr:row>67</xdr:row>
      <xdr:rowOff>152400</xdr:rowOff>
    </xdr:to>
    <xdr:pic>
      <xdr:nvPicPr>
        <xdr:cNvPr id="30" name="Рисунок 1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772650" y="1288732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75</xdr:row>
      <xdr:rowOff>19050</xdr:rowOff>
    </xdr:from>
    <xdr:to>
      <xdr:col>2</xdr:col>
      <xdr:colOff>600075</xdr:colOff>
      <xdr:row>78</xdr:row>
      <xdr:rowOff>133350</xdr:rowOff>
    </xdr:to>
    <xdr:pic>
      <xdr:nvPicPr>
        <xdr:cNvPr id="31" name="Рисунок 119" descr="http://www.far.eu/_download_far/foto_art/1637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14425" y="1504950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75</xdr:row>
      <xdr:rowOff>0</xdr:rowOff>
    </xdr:from>
    <xdr:to>
      <xdr:col>9</xdr:col>
      <xdr:colOff>438150</xdr:colOff>
      <xdr:row>78</xdr:row>
      <xdr:rowOff>133350</xdr:rowOff>
    </xdr:to>
    <xdr:pic>
      <xdr:nvPicPr>
        <xdr:cNvPr id="32" name="Рисунок 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619875" y="1503045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85</xdr:row>
      <xdr:rowOff>0</xdr:rowOff>
    </xdr:from>
    <xdr:to>
      <xdr:col>2</xdr:col>
      <xdr:colOff>600075</xdr:colOff>
      <xdr:row>88</xdr:row>
      <xdr:rowOff>85725</xdr:rowOff>
    </xdr:to>
    <xdr:pic>
      <xdr:nvPicPr>
        <xdr:cNvPr id="33" name="Рисунок 120" descr="http://www.far.eu/_download_far/foto_art/1647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14425" y="1703070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85</xdr:row>
      <xdr:rowOff>0</xdr:rowOff>
    </xdr:from>
    <xdr:to>
      <xdr:col>9</xdr:col>
      <xdr:colOff>381000</xdr:colOff>
      <xdr:row>88</xdr:row>
      <xdr:rowOff>114300</xdr:rowOff>
    </xdr:to>
    <xdr:pic>
      <xdr:nvPicPr>
        <xdr:cNvPr id="34" name="Рисунок 1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534150" y="170307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123</xdr:row>
      <xdr:rowOff>19050</xdr:rowOff>
    </xdr:from>
    <xdr:to>
      <xdr:col>5</xdr:col>
      <xdr:colOff>838200</xdr:colOff>
      <xdr:row>129</xdr:row>
      <xdr:rowOff>47625</xdr:rowOff>
    </xdr:to>
    <xdr:pic>
      <xdr:nvPicPr>
        <xdr:cNvPr id="35" name="Рисунок 36" descr="http://www.far.eu/_download_far/foto_art/1827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295650" y="24688800"/>
          <a:ext cx="876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123</xdr:row>
      <xdr:rowOff>133350</xdr:rowOff>
    </xdr:from>
    <xdr:to>
      <xdr:col>11</xdr:col>
      <xdr:colOff>419100</xdr:colOff>
      <xdr:row>128</xdr:row>
      <xdr:rowOff>85725</xdr:rowOff>
    </xdr:to>
    <xdr:pic>
      <xdr:nvPicPr>
        <xdr:cNvPr id="36" name="Рисунок 37" descr="http://www.far.eu/_download_far/foto_art/1820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562850" y="24803100"/>
          <a:ext cx="990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20</xdr:row>
      <xdr:rowOff>38100</xdr:rowOff>
    </xdr:from>
    <xdr:to>
      <xdr:col>5</xdr:col>
      <xdr:colOff>1257300</xdr:colOff>
      <xdr:row>24</xdr:row>
      <xdr:rowOff>66675</xdr:rowOff>
    </xdr:to>
    <xdr:pic>
      <xdr:nvPicPr>
        <xdr:cNvPr id="1" name="Рисунок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4105275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30</xdr:row>
      <xdr:rowOff>76200</xdr:rowOff>
    </xdr:from>
    <xdr:to>
      <xdr:col>5</xdr:col>
      <xdr:colOff>1333500</xdr:colOff>
      <xdr:row>34</xdr:row>
      <xdr:rowOff>219075</xdr:rowOff>
    </xdr:to>
    <xdr:pic>
      <xdr:nvPicPr>
        <xdr:cNvPr id="2" name="Рисунок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267450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20</xdr:row>
      <xdr:rowOff>47625</xdr:rowOff>
    </xdr:from>
    <xdr:to>
      <xdr:col>12</xdr:col>
      <xdr:colOff>1200150</xdr:colOff>
      <xdr:row>23</xdr:row>
      <xdr:rowOff>190500</xdr:rowOff>
    </xdr:to>
    <xdr:pic>
      <xdr:nvPicPr>
        <xdr:cNvPr id="3" name="Рисунок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1625" y="41148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30</xdr:row>
      <xdr:rowOff>47625</xdr:rowOff>
    </xdr:from>
    <xdr:to>
      <xdr:col>12</xdr:col>
      <xdr:colOff>1152525</xdr:colOff>
      <xdr:row>34</xdr:row>
      <xdr:rowOff>180975</xdr:rowOff>
    </xdr:to>
    <xdr:pic>
      <xdr:nvPicPr>
        <xdr:cNvPr id="4" name="Рисунок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34475" y="623887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20</xdr:row>
      <xdr:rowOff>28575</xdr:rowOff>
    </xdr:from>
    <xdr:to>
      <xdr:col>4</xdr:col>
      <xdr:colOff>390525</xdr:colOff>
      <xdr:row>25</xdr:row>
      <xdr:rowOff>28575</xdr:rowOff>
    </xdr:to>
    <xdr:pic>
      <xdr:nvPicPr>
        <xdr:cNvPr id="1" name="Рисунок 75" descr="http://www.far.eu/_download_far/foto_art/14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4238625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31</xdr:row>
      <xdr:rowOff>152400</xdr:rowOff>
    </xdr:from>
    <xdr:to>
      <xdr:col>4</xdr:col>
      <xdr:colOff>285750</xdr:colOff>
      <xdr:row>36</xdr:row>
      <xdr:rowOff>38100</xdr:rowOff>
    </xdr:to>
    <xdr:pic>
      <xdr:nvPicPr>
        <xdr:cNvPr id="2" name="Рисунок 77" descr="http://www.far.eu/_download_far/foto_art/142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562725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53</xdr:row>
      <xdr:rowOff>133350</xdr:rowOff>
    </xdr:from>
    <xdr:to>
      <xdr:col>1</xdr:col>
      <xdr:colOff>571500</xdr:colOff>
      <xdr:row>57</xdr:row>
      <xdr:rowOff>123825</xdr:rowOff>
    </xdr:to>
    <xdr:pic>
      <xdr:nvPicPr>
        <xdr:cNvPr id="3" name="Рисунок 79" descr="http://www.far.eu/_download_far/foto_art/143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94422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54</xdr:row>
      <xdr:rowOff>57150</xdr:rowOff>
    </xdr:from>
    <xdr:to>
      <xdr:col>8</xdr:col>
      <xdr:colOff>200025</xdr:colOff>
      <xdr:row>58</xdr:row>
      <xdr:rowOff>180975</xdr:rowOff>
    </xdr:to>
    <xdr:pic>
      <xdr:nvPicPr>
        <xdr:cNvPr id="4" name="Рисунок 80" descr="http://www.far.eu/_download_far/foto_art/143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1106805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64</xdr:row>
      <xdr:rowOff>76200</xdr:rowOff>
    </xdr:from>
    <xdr:to>
      <xdr:col>1</xdr:col>
      <xdr:colOff>657225</xdr:colOff>
      <xdr:row>68</xdr:row>
      <xdr:rowOff>142875</xdr:rowOff>
    </xdr:to>
    <xdr:pic>
      <xdr:nvPicPr>
        <xdr:cNvPr id="5" name="Рисунок 81" descr="http://www.far.eu/_download_far/foto_art/143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1308735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64</xdr:row>
      <xdr:rowOff>85725</xdr:rowOff>
    </xdr:from>
    <xdr:to>
      <xdr:col>12</xdr:col>
      <xdr:colOff>600075</xdr:colOff>
      <xdr:row>68</xdr:row>
      <xdr:rowOff>85725</xdr:rowOff>
    </xdr:to>
    <xdr:pic>
      <xdr:nvPicPr>
        <xdr:cNvPr id="6" name="Рисунок 82" descr="http://www.far.eu/_download_far/foto_art/143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96425" y="13096875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74</xdr:row>
      <xdr:rowOff>85725</xdr:rowOff>
    </xdr:from>
    <xdr:to>
      <xdr:col>1</xdr:col>
      <xdr:colOff>800100</xdr:colOff>
      <xdr:row>78</xdr:row>
      <xdr:rowOff>104775</xdr:rowOff>
    </xdr:to>
    <xdr:pic>
      <xdr:nvPicPr>
        <xdr:cNvPr id="7" name="Рисунок 83" descr="http://www.far.eu/_download_far/foto_art/143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" y="15097125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74</xdr:row>
      <xdr:rowOff>47625</xdr:rowOff>
    </xdr:from>
    <xdr:to>
      <xdr:col>12</xdr:col>
      <xdr:colOff>609600</xdr:colOff>
      <xdr:row>78</xdr:row>
      <xdr:rowOff>66675</xdr:rowOff>
    </xdr:to>
    <xdr:pic>
      <xdr:nvPicPr>
        <xdr:cNvPr id="8" name="Рисунок 84" descr="http://www.far.eu/_download_far/foto_art/1437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86900" y="1505902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190</xdr:row>
      <xdr:rowOff>28575</xdr:rowOff>
    </xdr:from>
    <xdr:to>
      <xdr:col>7</xdr:col>
      <xdr:colOff>133350</xdr:colOff>
      <xdr:row>194</xdr:row>
      <xdr:rowOff>190500</xdr:rowOff>
    </xdr:to>
    <xdr:pic>
      <xdr:nvPicPr>
        <xdr:cNvPr id="9" name="Рисунок 86" descr="http://www.far.eu/_download_far/foto_art/142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67225" y="38881050"/>
          <a:ext cx="1571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84</xdr:row>
      <xdr:rowOff>95250</xdr:rowOff>
    </xdr:from>
    <xdr:to>
      <xdr:col>5</xdr:col>
      <xdr:colOff>685800</xdr:colOff>
      <xdr:row>88</xdr:row>
      <xdr:rowOff>104775</xdr:rowOff>
    </xdr:to>
    <xdr:pic>
      <xdr:nvPicPr>
        <xdr:cNvPr id="10" name="Рисунок 88" descr="http://www.far.eu/_download_far/foto_art/143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00400" y="17106900"/>
          <a:ext cx="1476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100</xdr:row>
      <xdr:rowOff>0</xdr:rowOff>
    </xdr:from>
    <xdr:to>
      <xdr:col>6</xdr:col>
      <xdr:colOff>257175</xdr:colOff>
      <xdr:row>106</xdr:row>
      <xdr:rowOff>28575</xdr:rowOff>
    </xdr:to>
    <xdr:pic>
      <xdr:nvPicPr>
        <xdr:cNvPr id="11" name="Рисунок 89" descr="http://www.far.eu/_download_far/foto_art/144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67125" y="20250150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130</xdr:row>
      <xdr:rowOff>19050</xdr:rowOff>
    </xdr:from>
    <xdr:to>
      <xdr:col>6</xdr:col>
      <xdr:colOff>200025</xdr:colOff>
      <xdr:row>133</xdr:row>
      <xdr:rowOff>190500</xdr:rowOff>
    </xdr:to>
    <xdr:pic>
      <xdr:nvPicPr>
        <xdr:cNvPr id="12" name="Рисунок 91" descr="http://www.far.eu/_download_far/foto_art/145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62375" y="262699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130</xdr:row>
      <xdr:rowOff>114300</xdr:rowOff>
    </xdr:from>
    <xdr:to>
      <xdr:col>13</xdr:col>
      <xdr:colOff>304800</xdr:colOff>
      <xdr:row>134</xdr:row>
      <xdr:rowOff>66675</xdr:rowOff>
    </xdr:to>
    <xdr:pic>
      <xdr:nvPicPr>
        <xdr:cNvPr id="13" name="Рисунок 87" descr="http://www.far.eu/_download_far/foto_art/1455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439275" y="26365200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143</xdr:row>
      <xdr:rowOff>123825</xdr:rowOff>
    </xdr:from>
    <xdr:to>
      <xdr:col>6</xdr:col>
      <xdr:colOff>266700</xdr:colOff>
      <xdr:row>147</xdr:row>
      <xdr:rowOff>180975</xdr:rowOff>
    </xdr:to>
    <xdr:pic>
      <xdr:nvPicPr>
        <xdr:cNvPr id="14" name="Рисунок 89" descr="http://www.far.eu/_download_far/foto_art/145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09950" y="28975050"/>
          <a:ext cx="1552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144</xdr:row>
      <xdr:rowOff>66675</xdr:rowOff>
    </xdr:from>
    <xdr:to>
      <xdr:col>13</xdr:col>
      <xdr:colOff>495300</xdr:colOff>
      <xdr:row>148</xdr:row>
      <xdr:rowOff>38100</xdr:rowOff>
    </xdr:to>
    <xdr:pic>
      <xdr:nvPicPr>
        <xdr:cNvPr id="15" name="Рисунок 90" descr="http://www.far.eu/_download_far/foto_art/150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963150" y="2911792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169</xdr:row>
      <xdr:rowOff>57150</xdr:rowOff>
    </xdr:from>
    <xdr:to>
      <xdr:col>6</xdr:col>
      <xdr:colOff>228600</xdr:colOff>
      <xdr:row>174</xdr:row>
      <xdr:rowOff>19050</xdr:rowOff>
    </xdr:to>
    <xdr:pic>
      <xdr:nvPicPr>
        <xdr:cNvPr id="16" name="Рисунок 92" descr="http://www.far.eu/_download_far/foto_art/1462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00450" y="34109025"/>
          <a:ext cx="1323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169</xdr:row>
      <xdr:rowOff>28575</xdr:rowOff>
    </xdr:from>
    <xdr:to>
      <xdr:col>13</xdr:col>
      <xdr:colOff>542925</xdr:colOff>
      <xdr:row>174</xdr:row>
      <xdr:rowOff>0</xdr:rowOff>
    </xdr:to>
    <xdr:pic>
      <xdr:nvPicPr>
        <xdr:cNvPr id="17" name="Рисунок 93" descr="http://www.far.eu/_download_far/foto_art/1472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744075" y="34080450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180</xdr:row>
      <xdr:rowOff>28575</xdr:rowOff>
    </xdr:from>
    <xdr:to>
      <xdr:col>13</xdr:col>
      <xdr:colOff>561975</xdr:colOff>
      <xdr:row>184</xdr:row>
      <xdr:rowOff>95250</xdr:rowOff>
    </xdr:to>
    <xdr:pic>
      <xdr:nvPicPr>
        <xdr:cNvPr id="18" name="Рисунок 99" descr="http://www.far.eu/_download_far/foto_art/1575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048875" y="36280725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179</xdr:row>
      <xdr:rowOff>9525</xdr:rowOff>
    </xdr:from>
    <xdr:to>
      <xdr:col>6</xdr:col>
      <xdr:colOff>847725</xdr:colOff>
      <xdr:row>184</xdr:row>
      <xdr:rowOff>152400</xdr:rowOff>
    </xdr:to>
    <xdr:pic>
      <xdr:nvPicPr>
        <xdr:cNvPr id="19" name="Рисунок 101" descr="http://www.far.eu/_download_far/foto_art/1590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71950" y="36061650"/>
          <a:ext cx="1371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201</xdr:row>
      <xdr:rowOff>104775</xdr:rowOff>
    </xdr:from>
    <xdr:to>
      <xdr:col>5</xdr:col>
      <xdr:colOff>352425</xdr:colOff>
      <xdr:row>207</xdr:row>
      <xdr:rowOff>38100</xdr:rowOff>
    </xdr:to>
    <xdr:pic>
      <xdr:nvPicPr>
        <xdr:cNvPr id="20" name="Рисунок 102" descr="http://www.far.eu/_download_far/foto_art/1595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19425" y="41157525"/>
          <a:ext cx="1323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112</xdr:row>
      <xdr:rowOff>9525</xdr:rowOff>
    </xdr:from>
    <xdr:to>
      <xdr:col>13</xdr:col>
      <xdr:colOff>514350</xdr:colOff>
      <xdr:row>117</xdr:row>
      <xdr:rowOff>9525</xdr:rowOff>
    </xdr:to>
    <xdr:pic>
      <xdr:nvPicPr>
        <xdr:cNvPr id="21" name="Рисунок 112" descr="http://www.far.eu/_download_far/foto_art/1428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63100" y="22659975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153</xdr:row>
      <xdr:rowOff>114300</xdr:rowOff>
    </xdr:from>
    <xdr:to>
      <xdr:col>6</xdr:col>
      <xdr:colOff>133350</xdr:colOff>
      <xdr:row>159</xdr:row>
      <xdr:rowOff>123825</xdr:rowOff>
    </xdr:to>
    <xdr:pic>
      <xdr:nvPicPr>
        <xdr:cNvPr id="22" name="Рисунок 113" descr="http://www.far.eu/_download_far/foto_art/1550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0" y="30965775"/>
          <a:ext cx="1495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99</xdr:row>
      <xdr:rowOff>104775</xdr:rowOff>
    </xdr:from>
    <xdr:to>
      <xdr:col>13</xdr:col>
      <xdr:colOff>533400</xdr:colOff>
      <xdr:row>106</xdr:row>
      <xdr:rowOff>76200</xdr:rowOff>
    </xdr:to>
    <xdr:pic>
      <xdr:nvPicPr>
        <xdr:cNvPr id="23" name="Рисунок 90" descr="http://www.far.eu/_download_far/foto_art/1442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877425" y="20154900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44</xdr:row>
      <xdr:rowOff>66675</xdr:rowOff>
    </xdr:from>
    <xdr:to>
      <xdr:col>2</xdr:col>
      <xdr:colOff>247650</xdr:colOff>
      <xdr:row>47</xdr:row>
      <xdr:rowOff>57150</xdr:rowOff>
    </xdr:to>
    <xdr:pic>
      <xdr:nvPicPr>
        <xdr:cNvPr id="24" name="Рисунок 42" descr="http://www.far.eu/_download_far/foto_art/6080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0" y="9077325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44</xdr:row>
      <xdr:rowOff>57150</xdr:rowOff>
    </xdr:from>
    <xdr:to>
      <xdr:col>8</xdr:col>
      <xdr:colOff>438150</xdr:colOff>
      <xdr:row>47</xdr:row>
      <xdr:rowOff>95250</xdr:rowOff>
    </xdr:to>
    <xdr:pic>
      <xdr:nvPicPr>
        <xdr:cNvPr id="25" name="Рисунок 43" descr="http://www.far.eu/_download_far/foto_art/6081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248400" y="9067800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111</xdr:row>
      <xdr:rowOff>9525</xdr:rowOff>
    </xdr:from>
    <xdr:to>
      <xdr:col>6</xdr:col>
      <xdr:colOff>390525</xdr:colOff>
      <xdr:row>117</xdr:row>
      <xdr:rowOff>9525</xdr:rowOff>
    </xdr:to>
    <xdr:pic>
      <xdr:nvPicPr>
        <xdr:cNvPr id="26" name="Рисунок 111" descr="http://www.far.eu/_download_far/foto_art/1425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9525" y="22459950"/>
          <a:ext cx="126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20</xdr:row>
      <xdr:rowOff>28575</xdr:rowOff>
    </xdr:from>
    <xdr:to>
      <xdr:col>12</xdr:col>
      <xdr:colOff>76200</xdr:colOff>
      <xdr:row>25</xdr:row>
      <xdr:rowOff>95250</xdr:rowOff>
    </xdr:to>
    <xdr:pic>
      <xdr:nvPicPr>
        <xdr:cNvPr id="27" name="Рисунок 4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553450" y="4238625"/>
          <a:ext cx="1257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31</xdr:row>
      <xdr:rowOff>123825</xdr:rowOff>
    </xdr:from>
    <xdr:to>
      <xdr:col>12</xdr:col>
      <xdr:colOff>0</xdr:colOff>
      <xdr:row>36</xdr:row>
      <xdr:rowOff>38100</xdr:rowOff>
    </xdr:to>
    <xdr:pic>
      <xdr:nvPicPr>
        <xdr:cNvPr id="28" name="Рисунок 4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534400" y="6534150"/>
          <a:ext cx="1200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153</xdr:row>
      <xdr:rowOff>38100</xdr:rowOff>
    </xdr:from>
    <xdr:to>
      <xdr:col>13</xdr:col>
      <xdr:colOff>381000</xdr:colOff>
      <xdr:row>156</xdr:row>
      <xdr:rowOff>190500</xdr:rowOff>
    </xdr:to>
    <xdr:pic>
      <xdr:nvPicPr>
        <xdr:cNvPr id="29" name="Рисунок 98" descr="http://www.far.eu/_download_far/foto_art/8336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001250" y="30889575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202</xdr:row>
      <xdr:rowOff>47625</xdr:rowOff>
    </xdr:from>
    <xdr:to>
      <xdr:col>13</xdr:col>
      <xdr:colOff>104775</xdr:colOff>
      <xdr:row>207</xdr:row>
      <xdr:rowOff>114300</xdr:rowOff>
    </xdr:to>
    <xdr:pic>
      <xdr:nvPicPr>
        <xdr:cNvPr id="30" name="Рисунок 100" descr="http://www.far.eu/_download_far/foto_art/1585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334500" y="4130040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224</xdr:row>
      <xdr:rowOff>66675</xdr:rowOff>
    </xdr:from>
    <xdr:to>
      <xdr:col>4</xdr:col>
      <xdr:colOff>571500</xdr:colOff>
      <xdr:row>228</xdr:row>
      <xdr:rowOff>76200</xdr:rowOff>
    </xdr:to>
    <xdr:pic>
      <xdr:nvPicPr>
        <xdr:cNvPr id="31" name="Рисунок 87" descr="http://www.far.eu/_download_far/foto_art/1430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647950" y="459676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214</xdr:row>
      <xdr:rowOff>76200</xdr:rowOff>
    </xdr:from>
    <xdr:to>
      <xdr:col>13</xdr:col>
      <xdr:colOff>609600</xdr:colOff>
      <xdr:row>217</xdr:row>
      <xdr:rowOff>38100</xdr:rowOff>
    </xdr:to>
    <xdr:pic>
      <xdr:nvPicPr>
        <xdr:cNvPr id="32" name="Рисунок 88" descr="http://www.far.eu/_download_far/foto_art/1456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010775" y="43976925"/>
          <a:ext cx="1095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227</xdr:row>
      <xdr:rowOff>85725</xdr:rowOff>
    </xdr:from>
    <xdr:to>
      <xdr:col>9</xdr:col>
      <xdr:colOff>495300</xdr:colOff>
      <xdr:row>231</xdr:row>
      <xdr:rowOff>114300</xdr:rowOff>
    </xdr:to>
    <xdr:pic>
      <xdr:nvPicPr>
        <xdr:cNvPr id="33" name="Рисунок 95" descr="http://www.far.eu/_download_far/foto_art/1463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886575" y="46586775"/>
          <a:ext cx="1314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236</xdr:row>
      <xdr:rowOff>19050</xdr:rowOff>
    </xdr:from>
    <xdr:to>
      <xdr:col>13</xdr:col>
      <xdr:colOff>581025</xdr:colOff>
      <xdr:row>240</xdr:row>
      <xdr:rowOff>28575</xdr:rowOff>
    </xdr:to>
    <xdr:pic>
      <xdr:nvPicPr>
        <xdr:cNvPr id="34" name="Рисунок 96" descr="http://www.far.eu/_download_far/foto_art/1473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220325" y="48320325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244</xdr:row>
      <xdr:rowOff>123825</xdr:rowOff>
    </xdr:from>
    <xdr:to>
      <xdr:col>5</xdr:col>
      <xdr:colOff>504825</xdr:colOff>
      <xdr:row>249</xdr:row>
      <xdr:rowOff>180975</xdr:rowOff>
    </xdr:to>
    <xdr:pic>
      <xdr:nvPicPr>
        <xdr:cNvPr id="35" name="Рисунок 4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543300" y="50358675"/>
          <a:ext cx="952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244</xdr:row>
      <xdr:rowOff>123825</xdr:rowOff>
    </xdr:from>
    <xdr:to>
      <xdr:col>13</xdr:col>
      <xdr:colOff>438150</xdr:colOff>
      <xdr:row>248</xdr:row>
      <xdr:rowOff>95250</xdr:rowOff>
    </xdr:to>
    <xdr:pic>
      <xdr:nvPicPr>
        <xdr:cNvPr id="36" name="Рисунок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53575" y="5035867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235</xdr:row>
      <xdr:rowOff>142875</xdr:rowOff>
    </xdr:from>
    <xdr:to>
      <xdr:col>5</xdr:col>
      <xdr:colOff>542925</xdr:colOff>
      <xdr:row>239</xdr:row>
      <xdr:rowOff>219075</xdr:rowOff>
    </xdr:to>
    <xdr:pic>
      <xdr:nvPicPr>
        <xdr:cNvPr id="37" name="Рисунок 1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105150" y="48244125"/>
          <a:ext cx="1428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214</xdr:row>
      <xdr:rowOff>76200</xdr:rowOff>
    </xdr:from>
    <xdr:to>
      <xdr:col>6</xdr:col>
      <xdr:colOff>866775</xdr:colOff>
      <xdr:row>220</xdr:row>
      <xdr:rowOff>104775</xdr:rowOff>
    </xdr:to>
    <xdr:pic>
      <xdr:nvPicPr>
        <xdr:cNvPr id="38" name="Рисунок 89" descr="http://www.far.eu/_download_far/foto_art/1440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724400" y="43976925"/>
          <a:ext cx="838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view="pageBreakPreview" zoomScaleSheetLayoutView="100" zoomScalePageLayoutView="0" workbookViewId="0" topLeftCell="A1">
      <selection activeCell="Q16" sqref="Q16"/>
    </sheetView>
  </sheetViews>
  <sheetFormatPr defaultColWidth="10.28125" defaultRowHeight="12.75"/>
  <cols>
    <col min="1" max="1" width="12.28125" style="5" customWidth="1"/>
    <col min="2" max="2" width="7.140625" style="5" bestFit="1" customWidth="1"/>
    <col min="3" max="3" width="8.140625" style="5" customWidth="1"/>
    <col min="4" max="4" width="9.8515625" style="5" bestFit="1" customWidth="1"/>
    <col min="5" max="6" width="9.7109375" style="5" customWidth="1"/>
    <col min="7" max="7" width="15.28125" style="5" customWidth="1"/>
    <col min="8" max="8" width="12.7109375" style="5" customWidth="1"/>
    <col min="9" max="9" width="12.421875" style="5" bestFit="1" customWidth="1"/>
    <col min="10" max="10" width="8.421875" style="5" customWidth="1"/>
    <col min="11" max="11" width="9.8515625" style="5" bestFit="1" customWidth="1"/>
    <col min="12" max="13" width="10.28125" style="5" customWidth="1"/>
    <col min="14" max="14" width="6.421875" style="5" customWidth="1"/>
    <col min="15" max="15" width="5.28125" style="5" customWidth="1"/>
    <col min="16" max="16384" width="10.28125" style="5" customWidth="1"/>
  </cols>
  <sheetData>
    <row r="1" spans="1:25" ht="18.7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8"/>
      <c r="Y1" s="8"/>
    </row>
    <row r="2" spans="1:25" ht="15.75">
      <c r="A2" s="9" t="s">
        <v>198</v>
      </c>
      <c r="B2" s="8"/>
      <c r="C2" s="8"/>
      <c r="D2" s="8"/>
      <c r="E2" s="8"/>
      <c r="F2" s="8"/>
      <c r="G2" s="8"/>
      <c r="H2" s="10"/>
      <c r="I2" s="10"/>
      <c r="J2" s="11"/>
      <c r="K2" s="8"/>
      <c r="L2" s="8"/>
      <c r="M2" s="8"/>
      <c r="N2" s="8"/>
      <c r="O2" s="8"/>
      <c r="Y2" s="8"/>
    </row>
    <row r="3" spans="1:25" ht="15.75">
      <c r="A3" s="9" t="s">
        <v>199</v>
      </c>
      <c r="B3" s="8"/>
      <c r="C3" s="8"/>
      <c r="D3" s="8"/>
      <c r="E3" s="8"/>
      <c r="F3" s="8"/>
      <c r="G3" s="8"/>
      <c r="H3" s="10"/>
      <c r="I3" s="10"/>
      <c r="J3" s="11"/>
      <c r="K3" s="8"/>
      <c r="L3" s="8"/>
      <c r="M3" s="8"/>
      <c r="N3" s="8"/>
      <c r="O3" s="8"/>
      <c r="Y3" s="8"/>
    </row>
    <row r="4" spans="1:25" ht="15.75">
      <c r="A4" s="9" t="s">
        <v>200</v>
      </c>
      <c r="O4" s="8"/>
      <c r="Y4" s="8"/>
    </row>
    <row r="5" spans="1:14" ht="18.75">
      <c r="A5" s="175" t="s">
        <v>156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25" ht="18.75">
      <c r="A6" s="175" t="s">
        <v>155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Y6" s="8"/>
    </row>
    <row r="7" spans="1:25" ht="18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Y7" s="8"/>
    </row>
    <row r="8" spans="1:25" ht="15.75">
      <c r="A8" s="171" t="s">
        <v>201</v>
      </c>
      <c r="B8" s="171"/>
      <c r="C8" s="171"/>
      <c r="D8" s="171"/>
      <c r="E8" s="171"/>
      <c r="F8" s="171"/>
      <c r="G8" s="14"/>
      <c r="H8" s="171" t="s">
        <v>202</v>
      </c>
      <c r="I8" s="171"/>
      <c r="J8" s="171"/>
      <c r="K8" s="171"/>
      <c r="L8" s="171"/>
      <c r="M8" s="171"/>
      <c r="N8" s="6"/>
      <c r="Y8" s="15"/>
    </row>
    <row r="9" spans="1:14" ht="18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6"/>
    </row>
    <row r="10" spans="1:14" ht="15.75">
      <c r="A10" s="16" t="s">
        <v>203</v>
      </c>
      <c r="B10" s="8"/>
      <c r="C10" s="8"/>
      <c r="D10" s="8"/>
      <c r="E10" s="8"/>
      <c r="F10" s="8"/>
      <c r="H10" s="16" t="s">
        <v>204</v>
      </c>
      <c r="I10" s="10"/>
      <c r="J10" s="11"/>
      <c r="K10" s="8"/>
      <c r="L10" s="8"/>
      <c r="M10" s="8"/>
      <c r="N10" s="6"/>
    </row>
    <row r="11" spans="1:14" ht="15.75">
      <c r="A11" s="17" t="s">
        <v>205</v>
      </c>
      <c r="B11" s="8"/>
      <c r="C11" s="8"/>
      <c r="D11" s="8"/>
      <c r="E11" s="8"/>
      <c r="F11" s="8"/>
      <c r="G11" s="8"/>
      <c r="H11" s="17" t="s">
        <v>205</v>
      </c>
      <c r="I11" s="10"/>
      <c r="J11" s="11"/>
      <c r="K11" s="8"/>
      <c r="L11" s="8"/>
      <c r="M11" s="8"/>
      <c r="N11" s="6"/>
    </row>
    <row r="12" spans="1:14" ht="15.75">
      <c r="A12" s="16"/>
      <c r="B12" s="8"/>
      <c r="C12" s="8"/>
      <c r="D12" s="8"/>
      <c r="E12" s="8"/>
      <c r="F12" s="8"/>
      <c r="H12" s="16"/>
      <c r="I12" s="10"/>
      <c r="J12" s="11"/>
      <c r="K12" s="8"/>
      <c r="L12" s="8"/>
      <c r="M12" s="8"/>
      <c r="N12" s="6"/>
    </row>
    <row r="13" spans="1:14" ht="15.75">
      <c r="A13" s="16"/>
      <c r="B13" s="8"/>
      <c r="C13" s="8"/>
      <c r="D13" s="8"/>
      <c r="E13" s="8"/>
      <c r="F13" s="8"/>
      <c r="H13" s="16"/>
      <c r="I13" s="10"/>
      <c r="J13" s="11"/>
      <c r="K13" s="8"/>
      <c r="L13" s="8"/>
      <c r="M13" s="8"/>
      <c r="N13" s="6"/>
    </row>
    <row r="14" spans="1:14" ht="15.75">
      <c r="A14" s="16"/>
      <c r="B14" s="8"/>
      <c r="C14" s="8"/>
      <c r="D14" s="8"/>
      <c r="E14" s="8"/>
      <c r="F14" s="8"/>
      <c r="H14" s="16"/>
      <c r="I14" s="10"/>
      <c r="J14" s="11"/>
      <c r="K14" s="8"/>
      <c r="L14" s="8"/>
      <c r="M14" s="8"/>
      <c r="N14" s="6"/>
    </row>
    <row r="15" spans="1:14" ht="15.75">
      <c r="A15" s="18" t="s">
        <v>30</v>
      </c>
      <c r="B15" s="18" t="s">
        <v>31</v>
      </c>
      <c r="C15" s="18" t="s">
        <v>16</v>
      </c>
      <c r="D15" s="18" t="s">
        <v>38</v>
      </c>
      <c r="E15" s="19" t="s">
        <v>108</v>
      </c>
      <c r="F15" s="19" t="s">
        <v>136</v>
      </c>
      <c r="H15" s="18" t="s">
        <v>30</v>
      </c>
      <c r="I15" s="18" t="s">
        <v>31</v>
      </c>
      <c r="J15" s="18" t="s">
        <v>16</v>
      </c>
      <c r="K15" s="18" t="s">
        <v>38</v>
      </c>
      <c r="L15" s="19" t="s">
        <v>108</v>
      </c>
      <c r="M15" s="19" t="s">
        <v>136</v>
      </c>
      <c r="N15" s="6"/>
    </row>
    <row r="16" spans="1:14" ht="15.75">
      <c r="A16" s="20" t="s">
        <v>152</v>
      </c>
      <c r="B16" s="20" t="s">
        <v>0</v>
      </c>
      <c r="C16" s="20">
        <v>2.3</v>
      </c>
      <c r="D16" s="20">
        <v>10</v>
      </c>
      <c r="E16" s="21">
        <f>VLOOKUP(A16,Prices!$A:$C,2,FALSE)</f>
        <v>582</v>
      </c>
      <c r="F16" s="22">
        <f>VLOOKUP(A16,Prices!$A:$C,3,FALSE)</f>
        <v>9.008039521151998</v>
      </c>
      <c r="H16" s="20" t="s">
        <v>150</v>
      </c>
      <c r="I16" s="20" t="s">
        <v>0</v>
      </c>
      <c r="J16" s="20" t="s">
        <v>178</v>
      </c>
      <c r="K16" s="20">
        <v>10</v>
      </c>
      <c r="L16" s="21">
        <f>VLOOKUP(H16,Prices!$A:$C,2,FALSE)</f>
        <v>556</v>
      </c>
      <c r="M16" s="22">
        <f>VLOOKUP(H16,Prices!$A:$C,3,FALSE)</f>
        <v>8.601749078831999</v>
      </c>
      <c r="N16" s="6"/>
    </row>
    <row r="17" spans="1:14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6"/>
    </row>
    <row r="18" spans="1:14" ht="15.75">
      <c r="A18" s="16" t="s">
        <v>206</v>
      </c>
      <c r="B18" s="10"/>
      <c r="C18" s="10"/>
      <c r="D18" s="10"/>
      <c r="E18" s="11"/>
      <c r="F18" s="11"/>
      <c r="H18" s="16" t="s">
        <v>207</v>
      </c>
      <c r="I18" s="10"/>
      <c r="J18" s="10"/>
      <c r="K18" s="10"/>
      <c r="L18" s="11"/>
      <c r="M18" s="11"/>
      <c r="N18" s="6"/>
    </row>
    <row r="19" spans="1:14" ht="15.75">
      <c r="A19" s="17" t="s">
        <v>205</v>
      </c>
      <c r="B19" s="8"/>
      <c r="C19" s="8"/>
      <c r="D19" s="8"/>
      <c r="E19" s="8"/>
      <c r="F19" s="8"/>
      <c r="G19" s="8"/>
      <c r="H19" s="17" t="s">
        <v>205</v>
      </c>
      <c r="I19" s="10"/>
      <c r="J19" s="11"/>
      <c r="K19" s="8"/>
      <c r="L19" s="8"/>
      <c r="M19" s="8"/>
      <c r="N19" s="6"/>
    </row>
    <row r="20" spans="1:14" ht="15.75">
      <c r="A20" s="16"/>
      <c r="B20" s="10"/>
      <c r="C20" s="10"/>
      <c r="D20" s="10"/>
      <c r="E20" s="11"/>
      <c r="F20" s="11"/>
      <c r="H20" s="16"/>
      <c r="I20" s="10"/>
      <c r="J20" s="10"/>
      <c r="K20" s="10"/>
      <c r="L20" s="11"/>
      <c r="M20" s="11"/>
      <c r="N20" s="6"/>
    </row>
    <row r="21" spans="1:14" ht="15.75">
      <c r="A21" s="16"/>
      <c r="B21" s="10"/>
      <c r="C21" s="10"/>
      <c r="D21" s="10"/>
      <c r="E21" s="11"/>
      <c r="F21" s="11"/>
      <c r="H21" s="16"/>
      <c r="I21" s="10"/>
      <c r="J21" s="10"/>
      <c r="K21" s="10"/>
      <c r="L21" s="11"/>
      <c r="M21" s="11"/>
      <c r="N21" s="6"/>
    </row>
    <row r="22" spans="1:14" ht="15.75">
      <c r="A22" s="18" t="s">
        <v>30</v>
      </c>
      <c r="B22" s="18" t="s">
        <v>31</v>
      </c>
      <c r="C22" s="18" t="s">
        <v>16</v>
      </c>
      <c r="D22" s="18" t="s">
        <v>38</v>
      </c>
      <c r="E22" s="19" t="s">
        <v>108</v>
      </c>
      <c r="F22" s="19" t="s">
        <v>136</v>
      </c>
      <c r="H22" s="18" t="s">
        <v>30</v>
      </c>
      <c r="I22" s="18" t="s">
        <v>31</v>
      </c>
      <c r="J22" s="18" t="s">
        <v>16</v>
      </c>
      <c r="K22" s="18" t="s">
        <v>38</v>
      </c>
      <c r="L22" s="19" t="s">
        <v>108</v>
      </c>
      <c r="M22" s="19" t="s">
        <v>136</v>
      </c>
      <c r="N22" s="6"/>
    </row>
    <row r="23" spans="1:14" ht="15.75">
      <c r="A23" s="20" t="s">
        <v>153</v>
      </c>
      <c r="B23" s="20" t="s">
        <v>0</v>
      </c>
      <c r="C23" s="20">
        <v>1.54</v>
      </c>
      <c r="D23" s="20">
        <v>10</v>
      </c>
      <c r="E23" s="21">
        <f>VLOOKUP(A23,Prices!$A:$C,2,FALSE)</f>
        <v>580</v>
      </c>
      <c r="F23" s="22">
        <f>VLOOKUP(A23,Prices!$A:$C,3,FALSE)</f>
        <v>8.984822924448</v>
      </c>
      <c r="H23" s="20" t="s">
        <v>151</v>
      </c>
      <c r="I23" s="20" t="s">
        <v>0</v>
      </c>
      <c r="J23" s="20" t="s">
        <v>179</v>
      </c>
      <c r="K23" s="20">
        <v>10</v>
      </c>
      <c r="L23" s="21">
        <f>VLOOKUP(H23,Prices!$A:$C,2,FALSE)</f>
        <v>597</v>
      </c>
      <c r="M23" s="22">
        <f>VLOOKUP(H23,Prices!$A:$C,3,FALSE)</f>
        <v>9.240205488191998</v>
      </c>
      <c r="N23" s="6"/>
    </row>
    <row r="24" spans="1:14" ht="18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6"/>
    </row>
    <row r="25" spans="1:14" ht="15.75">
      <c r="A25" s="16" t="s">
        <v>208</v>
      </c>
      <c r="B25" s="10"/>
      <c r="C25" s="10"/>
      <c r="D25" s="10"/>
      <c r="E25" s="11"/>
      <c r="F25" s="11"/>
      <c r="H25" s="16" t="s">
        <v>209</v>
      </c>
      <c r="I25" s="10"/>
      <c r="J25" s="10"/>
      <c r="K25" s="10"/>
      <c r="L25" s="11"/>
      <c r="M25" s="11"/>
      <c r="N25" s="6"/>
    </row>
    <row r="26" spans="1:14" ht="15.75">
      <c r="A26" s="16"/>
      <c r="B26" s="10"/>
      <c r="C26" s="10"/>
      <c r="D26" s="10"/>
      <c r="E26" s="11"/>
      <c r="F26" s="11"/>
      <c r="H26" s="16"/>
      <c r="I26" s="10"/>
      <c r="J26" s="10"/>
      <c r="K26" s="10"/>
      <c r="L26" s="11"/>
      <c r="M26" s="11"/>
      <c r="N26" s="6"/>
    </row>
    <row r="27" spans="1:14" ht="16.5" customHeight="1">
      <c r="A27" s="16"/>
      <c r="B27" s="10"/>
      <c r="C27" s="10"/>
      <c r="D27" s="10"/>
      <c r="E27" s="11"/>
      <c r="F27" s="11"/>
      <c r="H27" s="16"/>
      <c r="I27" s="10"/>
      <c r="J27" s="10"/>
      <c r="K27" s="10"/>
      <c r="L27" s="11"/>
      <c r="M27" s="11"/>
      <c r="N27" s="6"/>
    </row>
    <row r="28" spans="1:14" ht="16.5" customHeight="1">
      <c r="A28" s="16"/>
      <c r="B28" s="10"/>
      <c r="C28" s="10"/>
      <c r="D28" s="10"/>
      <c r="E28" s="11"/>
      <c r="F28" s="11"/>
      <c r="H28" s="16"/>
      <c r="I28" s="10"/>
      <c r="J28" s="10"/>
      <c r="K28" s="10"/>
      <c r="L28" s="11"/>
      <c r="M28" s="11"/>
      <c r="N28" s="6"/>
    </row>
    <row r="29" spans="1:14" ht="18.75">
      <c r="A29" s="23" t="s">
        <v>30</v>
      </c>
      <c r="B29" s="23" t="s">
        <v>31</v>
      </c>
      <c r="C29" s="23" t="s">
        <v>16</v>
      </c>
      <c r="D29" s="23" t="s">
        <v>38</v>
      </c>
      <c r="E29" s="24" t="s">
        <v>108</v>
      </c>
      <c r="F29" s="24" t="s">
        <v>136</v>
      </c>
      <c r="H29" s="18" t="s">
        <v>30</v>
      </c>
      <c r="I29" s="18" t="s">
        <v>31</v>
      </c>
      <c r="J29" s="18" t="s">
        <v>16</v>
      </c>
      <c r="K29" s="18" t="s">
        <v>38</v>
      </c>
      <c r="L29" s="19" t="s">
        <v>108</v>
      </c>
      <c r="M29" s="19" t="s">
        <v>136</v>
      </c>
      <c r="N29" s="12"/>
    </row>
    <row r="30" spans="1:15" ht="18.75">
      <c r="A30" s="20" t="s">
        <v>165</v>
      </c>
      <c r="B30" s="20" t="s">
        <v>0</v>
      </c>
      <c r="C30" s="20">
        <v>2.3</v>
      </c>
      <c r="D30" s="20">
        <v>10</v>
      </c>
      <c r="E30" s="21">
        <f>VLOOKUP(A30,Prices!$A:$C,2,FALSE)</f>
        <v>565</v>
      </c>
      <c r="F30" s="22">
        <f>VLOOKUP(A30,Prices!$A:$C,3,FALSE)</f>
        <v>8.741048659055998</v>
      </c>
      <c r="H30" s="20" t="s">
        <v>163</v>
      </c>
      <c r="I30" s="20" t="s">
        <v>0</v>
      </c>
      <c r="J30" s="20" t="s">
        <v>178</v>
      </c>
      <c r="K30" s="20">
        <v>10</v>
      </c>
      <c r="L30" s="21">
        <f>VLOOKUP(H30,Prices!$A:$C,2,FALSE)</f>
        <v>541</v>
      </c>
      <c r="M30" s="22">
        <f>VLOOKUP(H30,Prices!$A:$C,3,FALSE)</f>
        <v>8.381191410143998</v>
      </c>
      <c r="N30" s="12"/>
      <c r="O30" s="8"/>
    </row>
    <row r="31" spans="14:15" ht="18.75">
      <c r="N31" s="13"/>
      <c r="O31" s="8"/>
    </row>
    <row r="32" spans="1:15" ht="15.75">
      <c r="A32" s="16" t="s">
        <v>210</v>
      </c>
      <c r="B32" s="10"/>
      <c r="C32" s="10"/>
      <c r="D32" s="25"/>
      <c r="E32" s="8"/>
      <c r="F32" s="8"/>
      <c r="H32" s="16" t="s">
        <v>211</v>
      </c>
      <c r="I32" s="10"/>
      <c r="J32" s="10"/>
      <c r="K32" s="25"/>
      <c r="L32" s="8"/>
      <c r="M32" s="8"/>
      <c r="N32" s="8"/>
      <c r="O32" s="8"/>
    </row>
    <row r="33" spans="1:14" ht="15.75">
      <c r="A33" s="16"/>
      <c r="B33" s="10"/>
      <c r="C33" s="10"/>
      <c r="D33" s="25"/>
      <c r="E33" s="8"/>
      <c r="F33" s="8"/>
      <c r="H33" s="16"/>
      <c r="I33" s="10"/>
      <c r="J33" s="10"/>
      <c r="K33" s="25"/>
      <c r="L33" s="8"/>
      <c r="M33" s="8"/>
      <c r="N33" s="8"/>
    </row>
    <row r="34" spans="1:14" ht="15.75">
      <c r="A34" s="16"/>
      <c r="B34" s="10"/>
      <c r="C34" s="10"/>
      <c r="D34" s="25"/>
      <c r="E34" s="8"/>
      <c r="F34" s="8"/>
      <c r="H34" s="16"/>
      <c r="I34" s="10"/>
      <c r="J34" s="10"/>
      <c r="K34" s="25"/>
      <c r="L34" s="8"/>
      <c r="M34" s="8"/>
      <c r="N34" s="8"/>
    </row>
    <row r="35" spans="1:14" ht="15.75">
      <c r="A35" s="16"/>
      <c r="B35" s="10"/>
      <c r="C35" s="10"/>
      <c r="D35" s="25"/>
      <c r="E35" s="8"/>
      <c r="F35" s="8"/>
      <c r="H35" s="16"/>
      <c r="I35" s="10"/>
      <c r="J35" s="10"/>
      <c r="K35" s="25"/>
      <c r="L35" s="8"/>
      <c r="M35" s="8"/>
      <c r="N35" s="8"/>
    </row>
    <row r="36" spans="1:14" ht="15.75">
      <c r="A36" s="18" t="s">
        <v>30</v>
      </c>
      <c r="B36" s="18" t="s">
        <v>31</v>
      </c>
      <c r="C36" s="18" t="s">
        <v>16</v>
      </c>
      <c r="D36" s="18" t="s">
        <v>38</v>
      </c>
      <c r="E36" s="19" t="s">
        <v>108</v>
      </c>
      <c r="F36" s="19" t="s">
        <v>136</v>
      </c>
      <c r="H36" s="23" t="s">
        <v>30</v>
      </c>
      <c r="I36" s="23" t="s">
        <v>31</v>
      </c>
      <c r="J36" s="23" t="s">
        <v>16</v>
      </c>
      <c r="K36" s="23" t="s">
        <v>38</v>
      </c>
      <c r="L36" s="24" t="s">
        <v>108</v>
      </c>
      <c r="M36" s="24" t="s">
        <v>136</v>
      </c>
      <c r="N36" s="8"/>
    </row>
    <row r="37" spans="1:13" ht="15.75">
      <c r="A37" s="20" t="s">
        <v>166</v>
      </c>
      <c r="B37" s="20" t="s">
        <v>0</v>
      </c>
      <c r="C37" s="20">
        <v>1.54</v>
      </c>
      <c r="D37" s="20">
        <v>10</v>
      </c>
      <c r="E37" s="21">
        <f>VLOOKUP(A37,Prices!$A:$C,2,FALSE)</f>
        <v>574</v>
      </c>
      <c r="F37" s="22">
        <f>VLOOKUP(A37,Prices!$A:$C,3,FALSE)</f>
        <v>8.884485047465999</v>
      </c>
      <c r="H37" s="20" t="s">
        <v>164</v>
      </c>
      <c r="I37" s="20" t="s">
        <v>0</v>
      </c>
      <c r="J37" s="20" t="s">
        <v>179</v>
      </c>
      <c r="K37" s="20">
        <v>10</v>
      </c>
      <c r="L37" s="21">
        <f>VLOOKUP(H37,Prices!$A:$C,2,FALSE)</f>
        <v>553</v>
      </c>
      <c r="M37" s="22">
        <f>VLOOKUP(H37,Prices!$A:$C,3,FALSE)</f>
        <v>8.566924183775999</v>
      </c>
    </row>
    <row r="38" ht="15.75">
      <c r="N38" s="11"/>
    </row>
    <row r="39" ht="15.75">
      <c r="N39" s="11"/>
    </row>
    <row r="40" ht="15.75">
      <c r="N40" s="26"/>
    </row>
    <row r="41" spans="1:15" ht="18.75">
      <c r="A41" s="172" t="s">
        <v>161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1"/>
      <c r="O41" s="8"/>
    </row>
    <row r="42" spans="1:15" ht="15.75">
      <c r="A42" s="173" t="s">
        <v>212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1"/>
      <c r="O42" s="8"/>
    </row>
    <row r="43" spans="1:15" ht="18.75">
      <c r="A43" s="10"/>
      <c r="B43" s="10"/>
      <c r="C43" s="6"/>
      <c r="D43" s="10"/>
      <c r="E43" s="6"/>
      <c r="F43" s="6"/>
      <c r="G43" s="12"/>
      <c r="H43" s="12"/>
      <c r="I43" s="12"/>
      <c r="J43" s="12"/>
      <c r="K43" s="12"/>
      <c r="L43" s="12"/>
      <c r="M43" s="13"/>
      <c r="N43" s="11"/>
      <c r="O43" s="8"/>
    </row>
    <row r="44" spans="1:15" ht="18.75">
      <c r="A44" s="174" t="s">
        <v>201</v>
      </c>
      <c r="B44" s="174"/>
      <c r="C44" s="174"/>
      <c r="D44" s="174"/>
      <c r="E44" s="174"/>
      <c r="F44" s="174"/>
      <c r="G44" s="12"/>
      <c r="H44" s="171" t="s">
        <v>202</v>
      </c>
      <c r="I44" s="171"/>
      <c r="J44" s="171"/>
      <c r="K44" s="171"/>
      <c r="L44" s="171"/>
      <c r="M44" s="171"/>
      <c r="N44" s="11"/>
      <c r="O44" s="8"/>
    </row>
    <row r="45" spans="1:15" ht="18.75">
      <c r="A45" s="10"/>
      <c r="B45" s="10"/>
      <c r="C45" s="6"/>
      <c r="D45" s="10"/>
      <c r="E45" s="6"/>
      <c r="F45" s="6"/>
      <c r="G45" s="12"/>
      <c r="H45" s="12"/>
      <c r="I45" s="12"/>
      <c r="J45" s="12"/>
      <c r="K45" s="12"/>
      <c r="L45" s="12"/>
      <c r="M45" s="13"/>
      <c r="N45" s="8"/>
      <c r="O45" s="8"/>
    </row>
    <row r="46" spans="1:15" ht="15.75">
      <c r="A46" s="16" t="s">
        <v>203</v>
      </c>
      <c r="B46" s="8"/>
      <c r="C46" s="8"/>
      <c r="D46" s="8"/>
      <c r="E46" s="8"/>
      <c r="F46" s="8"/>
      <c r="G46" s="8"/>
      <c r="H46" s="16" t="s">
        <v>204</v>
      </c>
      <c r="I46" s="10"/>
      <c r="J46" s="11"/>
      <c r="K46" s="8"/>
      <c r="L46" s="8"/>
      <c r="M46" s="8"/>
      <c r="N46" s="8"/>
      <c r="O46" s="8"/>
    </row>
    <row r="47" spans="1:15" ht="15.75">
      <c r="A47" s="17" t="s">
        <v>205</v>
      </c>
      <c r="B47" s="8"/>
      <c r="C47" s="8"/>
      <c r="D47" s="8"/>
      <c r="E47" s="8"/>
      <c r="F47" s="8"/>
      <c r="G47" s="8"/>
      <c r="H47" s="17" t="s">
        <v>205</v>
      </c>
      <c r="I47" s="10"/>
      <c r="J47" s="11"/>
      <c r="K47" s="8"/>
      <c r="L47" s="8"/>
      <c r="M47" s="8"/>
      <c r="N47" s="8"/>
      <c r="O47" s="8"/>
    </row>
    <row r="48" spans="1:15" ht="15.75">
      <c r="A48" s="27"/>
      <c r="F48" s="8"/>
      <c r="G48" s="8"/>
      <c r="H48" s="27"/>
      <c r="N48" s="8"/>
      <c r="O48" s="8"/>
    </row>
    <row r="49" spans="1:15" ht="15.75">
      <c r="A49" s="18" t="s">
        <v>30</v>
      </c>
      <c r="B49" s="18" t="s">
        <v>31</v>
      </c>
      <c r="C49" s="18" t="s">
        <v>16</v>
      </c>
      <c r="D49" s="18" t="s">
        <v>38</v>
      </c>
      <c r="E49" s="19" t="s">
        <v>108</v>
      </c>
      <c r="F49" s="19" t="s">
        <v>136</v>
      </c>
      <c r="G49" s="8"/>
      <c r="H49" s="18" t="s">
        <v>30</v>
      </c>
      <c r="I49" s="18" t="s">
        <v>31</v>
      </c>
      <c r="J49" s="18" t="s">
        <v>16</v>
      </c>
      <c r="K49" s="18" t="s">
        <v>38</v>
      </c>
      <c r="L49" s="19" t="s">
        <v>108</v>
      </c>
      <c r="M49" s="19" t="s">
        <v>136</v>
      </c>
      <c r="N49" s="8"/>
      <c r="O49" s="8"/>
    </row>
    <row r="50" spans="1:15" ht="15.75">
      <c r="A50" s="20" t="s">
        <v>39</v>
      </c>
      <c r="B50" s="20" t="s">
        <v>0</v>
      </c>
      <c r="C50" s="28">
        <v>3.3</v>
      </c>
      <c r="D50" s="20">
        <v>10</v>
      </c>
      <c r="E50" s="21">
        <f>VLOOKUP(A50,Prices!$A:$C,2,FALSE)</f>
        <v>612</v>
      </c>
      <c r="F50" s="22">
        <f>VLOOKUP(A50,Prices!$A:$C,3,FALSE)</f>
        <v>9.472371455232</v>
      </c>
      <c r="G50" s="8"/>
      <c r="H50" s="20" t="s">
        <v>40</v>
      </c>
      <c r="I50" s="20" t="s">
        <v>0</v>
      </c>
      <c r="J50" s="20" t="s">
        <v>180</v>
      </c>
      <c r="K50" s="20">
        <v>10</v>
      </c>
      <c r="L50" s="21">
        <f>VLOOKUP(H50,Prices!$A:$C,2,FALSE)</f>
        <v>585</v>
      </c>
      <c r="M50" s="22">
        <f>VLOOKUP(H50,Prices!$A:$C,3,FALSE)</f>
        <v>9.054472714559997</v>
      </c>
      <c r="N50" s="8"/>
      <c r="O50" s="8"/>
    </row>
    <row r="51" spans="1:15" ht="15.75">
      <c r="A51" s="29" t="s">
        <v>213</v>
      </c>
      <c r="B51" s="29"/>
      <c r="C51" s="29"/>
      <c r="D51" s="29"/>
      <c r="E51" s="11"/>
      <c r="F51" s="30"/>
      <c r="G51" s="8"/>
      <c r="H51" s="31" t="s">
        <v>213</v>
      </c>
      <c r="I51" s="29"/>
      <c r="J51" s="29"/>
      <c r="K51" s="29"/>
      <c r="L51" s="11"/>
      <c r="M51" s="30"/>
      <c r="N51" s="26"/>
      <c r="O51" s="8"/>
    </row>
    <row r="52" spans="1:15" ht="15.75">
      <c r="A52" s="20" t="s">
        <v>214</v>
      </c>
      <c r="B52" s="20" t="s">
        <v>0</v>
      </c>
      <c r="C52" s="32">
        <v>3.3</v>
      </c>
      <c r="D52" s="20">
        <v>10</v>
      </c>
      <c r="E52" s="21">
        <f>VLOOKUP(A52,Prices!$A:$C,2,FALSE)</f>
        <v>702</v>
      </c>
      <c r="F52" s="22">
        <f>VLOOKUP(A52,Prices!$A:$C,3,FALSE)</f>
        <v>10.865367257471997</v>
      </c>
      <c r="G52" s="8"/>
      <c r="H52" s="20" t="s">
        <v>215</v>
      </c>
      <c r="I52" s="20" t="s">
        <v>0</v>
      </c>
      <c r="J52" s="20" t="s">
        <v>180</v>
      </c>
      <c r="K52" s="20">
        <v>10</v>
      </c>
      <c r="L52" s="21">
        <f>VLOOKUP(H52,Prices!$A:$C,2,FALSE)</f>
        <v>684</v>
      </c>
      <c r="M52" s="22">
        <f>VLOOKUP(H52,Prices!$A:$C,3,FALSE)</f>
        <v>10.586768097023995</v>
      </c>
      <c r="N52" s="11"/>
      <c r="O52" s="8"/>
    </row>
    <row r="53" spans="1:15" ht="15.75">
      <c r="A53" s="10"/>
      <c r="B53" s="10"/>
      <c r="C53" s="33"/>
      <c r="D53" s="10"/>
      <c r="E53" s="11"/>
      <c r="F53" s="11"/>
      <c r="G53" s="8"/>
      <c r="N53" s="11"/>
      <c r="O53" s="8"/>
    </row>
    <row r="54" spans="1:15" ht="15.75">
      <c r="A54" s="16" t="s">
        <v>206</v>
      </c>
      <c r="B54" s="10"/>
      <c r="C54" s="10"/>
      <c r="D54" s="10"/>
      <c r="E54" s="11"/>
      <c r="F54" s="11"/>
      <c r="G54" s="8"/>
      <c r="H54" s="16" t="s">
        <v>207</v>
      </c>
      <c r="I54" s="10"/>
      <c r="J54" s="10"/>
      <c r="K54" s="10"/>
      <c r="L54" s="11"/>
      <c r="M54" s="11"/>
      <c r="N54" s="11"/>
      <c r="O54" s="8"/>
    </row>
    <row r="55" spans="1:15" ht="15.75">
      <c r="A55" s="17" t="s">
        <v>205</v>
      </c>
      <c r="B55" s="8"/>
      <c r="C55" s="8"/>
      <c r="D55" s="8"/>
      <c r="E55" s="8"/>
      <c r="F55" s="8"/>
      <c r="G55" s="8"/>
      <c r="H55" s="17" t="s">
        <v>205</v>
      </c>
      <c r="I55" s="10"/>
      <c r="J55" s="11"/>
      <c r="K55" s="8"/>
      <c r="L55" s="8"/>
      <c r="M55" s="8"/>
      <c r="N55" s="11"/>
      <c r="O55" s="8"/>
    </row>
    <row r="56" spans="1:15" ht="15.75">
      <c r="A56" s="27"/>
      <c r="B56" s="10"/>
      <c r="C56" s="10"/>
      <c r="D56" s="10"/>
      <c r="E56" s="11"/>
      <c r="F56" s="11"/>
      <c r="G56" s="8"/>
      <c r="H56" s="27"/>
      <c r="N56" s="8"/>
      <c r="O56" s="8"/>
    </row>
    <row r="57" spans="1:14" ht="15.75">
      <c r="A57" s="34"/>
      <c r="B57" s="35"/>
      <c r="C57" s="35"/>
      <c r="D57" s="35"/>
      <c r="E57" s="35"/>
      <c r="F57" s="35"/>
      <c r="G57" s="8"/>
      <c r="H57" s="34"/>
      <c r="I57" s="35"/>
      <c r="J57" s="35"/>
      <c r="K57" s="35"/>
      <c r="L57" s="35"/>
      <c r="M57" s="35"/>
      <c r="N57" s="8"/>
    </row>
    <row r="58" spans="1:14" ht="15.75">
      <c r="A58" s="18" t="s">
        <v>30</v>
      </c>
      <c r="B58" s="18" t="s">
        <v>31</v>
      </c>
      <c r="C58" s="18" t="s">
        <v>16</v>
      </c>
      <c r="D58" s="18" t="s">
        <v>38</v>
      </c>
      <c r="E58" s="19" t="s">
        <v>108</v>
      </c>
      <c r="F58" s="19" t="s">
        <v>136</v>
      </c>
      <c r="G58" s="8"/>
      <c r="H58" s="18" t="s">
        <v>30</v>
      </c>
      <c r="I58" s="18" t="s">
        <v>31</v>
      </c>
      <c r="J58" s="18" t="s">
        <v>16</v>
      </c>
      <c r="K58" s="18" t="s">
        <v>38</v>
      </c>
      <c r="L58" s="19" t="s">
        <v>108</v>
      </c>
      <c r="M58" s="19" t="s">
        <v>136</v>
      </c>
      <c r="N58" s="8"/>
    </row>
    <row r="59" spans="1:14" ht="15.75">
      <c r="A59" s="20" t="s">
        <v>41</v>
      </c>
      <c r="B59" s="20" t="s">
        <v>0</v>
      </c>
      <c r="C59" s="28">
        <v>1.6</v>
      </c>
      <c r="D59" s="20">
        <v>10</v>
      </c>
      <c r="E59" s="21">
        <f>VLOOKUP(A59,Prices!$A:$C,2,FALSE)</f>
        <v>610</v>
      </c>
      <c r="F59" s="22">
        <f>VLOOKUP(A59,Prices!$A:$C,3,FALSE)</f>
        <v>9.449154858527997</v>
      </c>
      <c r="G59" s="8"/>
      <c r="H59" s="20" t="s">
        <v>42</v>
      </c>
      <c r="I59" s="20" t="s">
        <v>0</v>
      </c>
      <c r="J59" s="20" t="s">
        <v>181</v>
      </c>
      <c r="K59" s="20">
        <v>10</v>
      </c>
      <c r="L59" s="21">
        <f>VLOOKUP(H59,Prices!$A:$C,2,FALSE)</f>
        <v>635</v>
      </c>
      <c r="M59" s="22">
        <f>VLOOKUP(H59,Prices!$A:$C,3,FALSE)</f>
        <v>9.822161569626001</v>
      </c>
      <c r="N59" s="8"/>
    </row>
    <row r="60" spans="1:14" ht="15.75">
      <c r="A60" s="29" t="s">
        <v>213</v>
      </c>
      <c r="B60" s="29"/>
      <c r="C60" s="29"/>
      <c r="D60" s="29"/>
      <c r="E60" s="11"/>
      <c r="F60" s="30"/>
      <c r="G60" s="8"/>
      <c r="H60" s="31" t="s">
        <v>213</v>
      </c>
      <c r="I60" s="29"/>
      <c r="J60" s="29"/>
      <c r="K60" s="29"/>
      <c r="L60" s="11"/>
      <c r="M60" s="30"/>
      <c r="N60" s="6"/>
    </row>
    <row r="61" spans="1:14" ht="15.75">
      <c r="A61" s="20" t="s">
        <v>216</v>
      </c>
      <c r="B61" s="20" t="s">
        <v>0</v>
      </c>
      <c r="C61" s="32">
        <v>1.6</v>
      </c>
      <c r="D61" s="20">
        <v>10</v>
      </c>
      <c r="E61" s="21">
        <f>VLOOKUP(A61,Prices!$A:$C,2,FALSE)</f>
        <v>737</v>
      </c>
      <c r="F61" s="22">
        <f>VLOOKUP(A61,Prices!$A:$C,3,FALSE)</f>
        <v>11.406253962149997</v>
      </c>
      <c r="G61" s="8"/>
      <c r="H61" s="20" t="s">
        <v>217</v>
      </c>
      <c r="I61" s="20" t="s">
        <v>0</v>
      </c>
      <c r="J61" s="20" t="s">
        <v>181</v>
      </c>
      <c r="K61" s="20">
        <v>10</v>
      </c>
      <c r="L61" s="21">
        <f>VLOOKUP(H61,Prices!$A:$C,2,FALSE)</f>
        <v>741</v>
      </c>
      <c r="M61" s="22">
        <f>VLOOKUP(H61,Prices!$A:$C,3,FALSE)</f>
        <v>11.468998771775999</v>
      </c>
      <c r="N61" s="11"/>
    </row>
    <row r="62" spans="1:14" ht="15.75">
      <c r="A62" s="10"/>
      <c r="B62" s="10"/>
      <c r="C62" s="10"/>
      <c r="D62" s="10"/>
      <c r="E62" s="11"/>
      <c r="F62" s="11"/>
      <c r="G62" s="8"/>
      <c r="N62" s="11"/>
    </row>
    <row r="63" spans="1:14" ht="15.75">
      <c r="A63" s="16" t="s">
        <v>208</v>
      </c>
      <c r="B63" s="10"/>
      <c r="C63" s="10"/>
      <c r="D63" s="10"/>
      <c r="E63" s="11"/>
      <c r="F63" s="11"/>
      <c r="G63" s="8"/>
      <c r="H63" s="16" t="s">
        <v>209</v>
      </c>
      <c r="I63" s="10"/>
      <c r="J63" s="10"/>
      <c r="K63" s="10"/>
      <c r="L63" s="11"/>
      <c r="M63" s="11"/>
      <c r="N63" s="26"/>
    </row>
    <row r="64" spans="1:15" ht="15.75">
      <c r="A64" s="16"/>
      <c r="B64" s="10"/>
      <c r="C64" s="10"/>
      <c r="D64" s="10"/>
      <c r="E64" s="11"/>
      <c r="F64" s="11"/>
      <c r="G64" s="8"/>
      <c r="H64" s="16"/>
      <c r="I64" s="10"/>
      <c r="J64" s="10"/>
      <c r="K64" s="10"/>
      <c r="L64" s="11"/>
      <c r="M64" s="11"/>
      <c r="N64" s="11"/>
      <c r="O64" s="8"/>
    </row>
    <row r="65" spans="1:15" ht="15.75">
      <c r="A65" s="16"/>
      <c r="B65" s="10"/>
      <c r="C65" s="10"/>
      <c r="D65" s="10"/>
      <c r="E65" s="11"/>
      <c r="F65" s="11"/>
      <c r="G65" s="8"/>
      <c r="H65" s="16"/>
      <c r="I65" s="10"/>
      <c r="J65" s="10"/>
      <c r="K65" s="10"/>
      <c r="L65" s="11"/>
      <c r="M65" s="11"/>
      <c r="N65" s="11"/>
      <c r="O65" s="8"/>
    </row>
    <row r="66" spans="1:15" ht="15.75">
      <c r="A66" s="16"/>
      <c r="B66" s="10"/>
      <c r="C66" s="10"/>
      <c r="D66" s="10"/>
      <c r="E66" s="11"/>
      <c r="F66" s="11"/>
      <c r="G66" s="8"/>
      <c r="H66" s="16"/>
      <c r="I66" s="10"/>
      <c r="J66" s="10"/>
      <c r="K66" s="10"/>
      <c r="L66" s="11"/>
      <c r="M66" s="11"/>
      <c r="N66" s="11"/>
      <c r="O66" s="8"/>
    </row>
    <row r="67" spans="1:15" ht="15.75">
      <c r="A67" s="23" t="s">
        <v>30</v>
      </c>
      <c r="B67" s="23" t="s">
        <v>31</v>
      </c>
      <c r="C67" s="18" t="s">
        <v>16</v>
      </c>
      <c r="D67" s="23" t="s">
        <v>38</v>
      </c>
      <c r="E67" s="24" t="s">
        <v>108</v>
      </c>
      <c r="F67" s="24" t="s">
        <v>136</v>
      </c>
      <c r="G67" s="8"/>
      <c r="H67" s="18" t="s">
        <v>30</v>
      </c>
      <c r="I67" s="18" t="s">
        <v>31</v>
      </c>
      <c r="J67" s="18" t="s">
        <v>16</v>
      </c>
      <c r="K67" s="18" t="s">
        <v>38</v>
      </c>
      <c r="L67" s="19" t="s">
        <v>108</v>
      </c>
      <c r="M67" s="19" t="s">
        <v>136</v>
      </c>
      <c r="N67" s="4"/>
      <c r="O67" s="8"/>
    </row>
    <row r="68" spans="1:15" ht="15.75">
      <c r="A68" s="20" t="s">
        <v>43</v>
      </c>
      <c r="B68" s="20" t="s">
        <v>0</v>
      </c>
      <c r="C68" s="28">
        <v>3.3</v>
      </c>
      <c r="D68" s="20">
        <v>10</v>
      </c>
      <c r="E68" s="21">
        <f>VLOOKUP(A68,Prices!$A:$C,2,FALSE)</f>
        <v>595</v>
      </c>
      <c r="F68" s="22">
        <f>VLOOKUP(A68,Prices!$A:$C,3,FALSE)</f>
        <v>9.205380593135999</v>
      </c>
      <c r="G68" s="8"/>
      <c r="H68" s="20" t="s">
        <v>44</v>
      </c>
      <c r="I68" s="20" t="s">
        <v>0</v>
      </c>
      <c r="J68" s="20" t="s">
        <v>180</v>
      </c>
      <c r="K68" s="20">
        <v>10</v>
      </c>
      <c r="L68" s="21">
        <f>VLOOKUP(H68,Prices!$A:$C,2,FALSE)</f>
        <v>575</v>
      </c>
      <c r="M68" s="22">
        <f>VLOOKUP(H68,Prices!$A:$C,3,FALSE)</f>
        <v>8.896206003992999</v>
      </c>
      <c r="N68" s="4"/>
      <c r="O68" s="8"/>
    </row>
    <row r="69" spans="1:15" ht="15.75">
      <c r="A69" s="20" t="s">
        <v>45</v>
      </c>
      <c r="B69" s="20" t="s">
        <v>6</v>
      </c>
      <c r="C69" s="20">
        <v>7</v>
      </c>
      <c r="D69" s="20">
        <v>10</v>
      </c>
      <c r="E69" s="21">
        <f>VLOOKUP(A69,Prices!$A:$C,2,FALSE)</f>
        <v>971</v>
      </c>
      <c r="F69" s="22">
        <f>VLOOKUP(A69,Prices!$A:$C,3,FALSE)</f>
        <v>15.032746365839998</v>
      </c>
      <c r="G69" s="8"/>
      <c r="H69" s="20" t="s">
        <v>46</v>
      </c>
      <c r="I69" s="20" t="s">
        <v>6</v>
      </c>
      <c r="J69" s="20">
        <v>8</v>
      </c>
      <c r="K69" s="20">
        <v>10</v>
      </c>
      <c r="L69" s="21">
        <f>VLOOKUP(H69,Prices!$A:$C,2,FALSE)</f>
        <v>928</v>
      </c>
      <c r="M69" s="22">
        <f>VLOOKUP(H69,Prices!$A:$C,3,FALSE)</f>
        <v>14.369892702102</v>
      </c>
      <c r="N69" s="4"/>
      <c r="O69" s="8"/>
    </row>
    <row r="70" spans="1:15" ht="15.75">
      <c r="A70" s="20" t="s">
        <v>109</v>
      </c>
      <c r="B70" s="20" t="s">
        <v>162</v>
      </c>
      <c r="C70" s="20">
        <v>10</v>
      </c>
      <c r="D70" s="20">
        <v>5</v>
      </c>
      <c r="E70" s="21">
        <f>VLOOKUP(A70,Prices!$A:$C,2,FALSE)</f>
        <v>1937</v>
      </c>
      <c r="F70" s="22">
        <f>VLOOKUP(A70,Prices!$A:$C,3,FALSE)</f>
        <v>29.989606184999996</v>
      </c>
      <c r="G70" s="8"/>
      <c r="H70" s="20" t="s">
        <v>110</v>
      </c>
      <c r="I70" s="20" t="s">
        <v>162</v>
      </c>
      <c r="J70" s="20">
        <v>10</v>
      </c>
      <c r="K70" s="20">
        <v>5</v>
      </c>
      <c r="L70" s="21">
        <f>VLOOKUP(H70,Prices!$A:$C,2,FALSE)</f>
        <v>1950</v>
      </c>
      <c r="M70" s="22">
        <f>VLOOKUP(H70,Prices!$A:$C,3,FALSE)</f>
        <v>30.192390899999996</v>
      </c>
      <c r="N70" s="11"/>
      <c r="O70" s="8"/>
    </row>
    <row r="71" spans="1:15" ht="15.75">
      <c r="A71" s="29" t="s">
        <v>213</v>
      </c>
      <c r="B71" s="29"/>
      <c r="C71" s="29"/>
      <c r="D71" s="29"/>
      <c r="E71" s="11"/>
      <c r="F71" s="30"/>
      <c r="G71" s="11"/>
      <c r="H71" s="31" t="s">
        <v>213</v>
      </c>
      <c r="I71" s="29"/>
      <c r="J71" s="29"/>
      <c r="K71" s="29"/>
      <c r="L71" s="36"/>
      <c r="M71" s="30"/>
      <c r="N71" s="4"/>
      <c r="O71" s="8"/>
    </row>
    <row r="72" spans="1:15" ht="15.75">
      <c r="A72" s="20" t="s">
        <v>218</v>
      </c>
      <c r="B72" s="20" t="s">
        <v>0</v>
      </c>
      <c r="C72" s="32">
        <v>3.3</v>
      </c>
      <c r="D72" s="20">
        <v>10</v>
      </c>
      <c r="E72" s="21">
        <f>VLOOKUP(A72,Prices!$A:$C,2,FALSE)</f>
        <v>735</v>
      </c>
      <c r="F72" s="22">
        <f>VLOOKUP(A72,Prices!$A:$C,3,FALSE)</f>
        <v>11.376132384959998</v>
      </c>
      <c r="G72" s="11"/>
      <c r="H72" s="20" t="s">
        <v>219</v>
      </c>
      <c r="I72" s="20" t="s">
        <v>0</v>
      </c>
      <c r="J72" s="20" t="s">
        <v>180</v>
      </c>
      <c r="K72" s="20">
        <v>10</v>
      </c>
      <c r="L72" s="21">
        <f>VLOOKUP(H72,Prices!$A:$C,2,FALSE)</f>
        <v>723</v>
      </c>
      <c r="M72" s="22">
        <f>VLOOKUP(H72,Prices!$A:$C,3,FALSE)</f>
        <v>11.193513483284999</v>
      </c>
      <c r="N72" s="4"/>
      <c r="O72" s="8"/>
    </row>
    <row r="73" spans="1:15" ht="15.75">
      <c r="A73" s="16"/>
      <c r="B73" s="16"/>
      <c r="C73" s="16"/>
      <c r="D73" s="16"/>
      <c r="E73" s="11"/>
      <c r="F73" s="11"/>
      <c r="G73" s="11"/>
      <c r="H73" s="16"/>
      <c r="I73" s="16"/>
      <c r="J73" s="16"/>
      <c r="K73" s="16"/>
      <c r="L73" s="11"/>
      <c r="M73" s="11"/>
      <c r="N73" s="4"/>
      <c r="O73" s="8"/>
    </row>
    <row r="74" spans="1:15" ht="15.75" customHeight="1">
      <c r="A74" s="16" t="s">
        <v>210</v>
      </c>
      <c r="B74" s="10"/>
      <c r="C74" s="10"/>
      <c r="D74" s="25"/>
      <c r="E74" s="8"/>
      <c r="F74" s="8"/>
      <c r="G74" s="8"/>
      <c r="H74" s="16" t="s">
        <v>211</v>
      </c>
      <c r="I74" s="10"/>
      <c r="J74" s="10"/>
      <c r="K74" s="25"/>
      <c r="L74" s="8"/>
      <c r="M74" s="8"/>
      <c r="N74" s="4"/>
      <c r="O74" s="8"/>
    </row>
    <row r="75" spans="1:15" ht="15.75">
      <c r="A75" s="27"/>
      <c r="B75" s="4"/>
      <c r="C75" s="4"/>
      <c r="D75" s="4"/>
      <c r="E75" s="4"/>
      <c r="F75" s="8"/>
      <c r="G75" s="8"/>
      <c r="H75" s="27"/>
      <c r="I75" s="4"/>
      <c r="J75" s="4"/>
      <c r="K75" s="4"/>
      <c r="L75" s="4"/>
      <c r="M75" s="8"/>
      <c r="N75" s="4"/>
      <c r="O75" s="8"/>
    </row>
    <row r="76" spans="1:15" ht="15.75">
      <c r="A76" s="34"/>
      <c r="B76" s="10"/>
      <c r="C76" s="10"/>
      <c r="D76" s="25"/>
      <c r="E76" s="8"/>
      <c r="F76" s="8"/>
      <c r="G76" s="8"/>
      <c r="H76" s="34"/>
      <c r="I76" s="10"/>
      <c r="J76" s="10"/>
      <c r="K76" s="25"/>
      <c r="L76" s="8"/>
      <c r="M76" s="8"/>
      <c r="N76" s="11"/>
      <c r="O76" s="8"/>
    </row>
    <row r="77" spans="1:15" ht="15.75">
      <c r="A77" s="18" t="s">
        <v>30</v>
      </c>
      <c r="B77" s="18" t="s">
        <v>31</v>
      </c>
      <c r="C77" s="18" t="s">
        <v>16</v>
      </c>
      <c r="D77" s="18" t="s">
        <v>38</v>
      </c>
      <c r="E77" s="19" t="s">
        <v>108</v>
      </c>
      <c r="F77" s="19" t="s">
        <v>136</v>
      </c>
      <c r="G77" s="8"/>
      <c r="H77" s="18" t="s">
        <v>30</v>
      </c>
      <c r="I77" s="18" t="s">
        <v>31</v>
      </c>
      <c r="J77" s="18" t="s">
        <v>16</v>
      </c>
      <c r="K77" s="18" t="s">
        <v>38</v>
      </c>
      <c r="L77" s="19" t="s">
        <v>108</v>
      </c>
      <c r="M77" s="19" t="s">
        <v>136</v>
      </c>
      <c r="N77" s="8"/>
      <c r="O77" s="8"/>
    </row>
    <row r="78" spans="1:15" ht="15.75">
      <c r="A78" s="20" t="s">
        <v>47</v>
      </c>
      <c r="B78" s="20" t="s">
        <v>0</v>
      </c>
      <c r="C78" s="33">
        <v>1.6</v>
      </c>
      <c r="D78" s="20">
        <v>10</v>
      </c>
      <c r="E78" s="21">
        <f>VLOOKUP(A78,Prices!$A:$C,2,FALSE)</f>
        <v>598</v>
      </c>
      <c r="F78" s="22">
        <f>VLOOKUP(A78,Prices!$A:$C,3,FALSE)</f>
        <v>9.263422084896</v>
      </c>
      <c r="G78" s="8"/>
      <c r="H78" s="20" t="s">
        <v>48</v>
      </c>
      <c r="I78" s="20" t="s">
        <v>0</v>
      </c>
      <c r="J78" s="20" t="s">
        <v>181</v>
      </c>
      <c r="K78" s="20">
        <v>10</v>
      </c>
      <c r="L78" s="21">
        <f>VLOOKUP(H78,Prices!$A:$C,2,FALSE)</f>
        <v>583</v>
      </c>
      <c r="M78" s="22">
        <f>VLOOKUP(H78,Prices!$A:$C,3,FALSE)</f>
        <v>9.019647819503998</v>
      </c>
      <c r="N78" s="8"/>
      <c r="O78" s="8"/>
    </row>
    <row r="79" spans="1:15" ht="15.75">
      <c r="A79" s="20" t="s">
        <v>49</v>
      </c>
      <c r="B79" s="20" t="s">
        <v>6</v>
      </c>
      <c r="C79" s="20">
        <v>2.5</v>
      </c>
      <c r="D79" s="20">
        <v>10</v>
      </c>
      <c r="E79" s="21">
        <f>VLOOKUP(A79,Prices!$A:$C,2,FALSE)</f>
        <v>947</v>
      </c>
      <c r="F79" s="22">
        <f>VLOOKUP(A79,Prices!$A:$C,3,FALSE)</f>
        <v>14.662916615276998</v>
      </c>
      <c r="G79" s="8"/>
      <c r="H79" s="20" t="s">
        <v>50</v>
      </c>
      <c r="I79" s="20" t="s">
        <v>6</v>
      </c>
      <c r="J79" s="20">
        <v>2.5</v>
      </c>
      <c r="K79" s="20">
        <v>10</v>
      </c>
      <c r="L79" s="21">
        <f>VLOOKUP(H79,Prices!$A:$C,2,FALSE)</f>
        <v>909</v>
      </c>
      <c r="M79" s="22">
        <f>VLOOKUP(H79,Prices!$A:$C,3,FALSE)</f>
        <v>14.0651478324</v>
      </c>
      <c r="N79" s="8"/>
      <c r="O79" s="8"/>
    </row>
    <row r="80" spans="1:15" ht="15.75">
      <c r="A80" s="20" t="s">
        <v>111</v>
      </c>
      <c r="B80" s="20" t="s">
        <v>162</v>
      </c>
      <c r="C80" s="20">
        <v>5.07</v>
      </c>
      <c r="D80" s="20">
        <v>5</v>
      </c>
      <c r="E80" s="21">
        <f>VLOOKUP(A80,Prices!$A:$C,2,FALSE)</f>
        <v>1977</v>
      </c>
      <c r="F80" s="22">
        <f>VLOOKUP(A80,Prices!$A:$C,3,FALSE)</f>
        <v>30.6092261475</v>
      </c>
      <c r="G80" s="8"/>
      <c r="H80" s="20" t="s">
        <v>112</v>
      </c>
      <c r="I80" s="20" t="s">
        <v>162</v>
      </c>
      <c r="J80" s="20">
        <v>5.07</v>
      </c>
      <c r="K80" s="20">
        <v>5</v>
      </c>
      <c r="L80" s="21">
        <f>VLOOKUP(H80,Prices!$A:$C,2,FALSE)</f>
        <v>1996</v>
      </c>
      <c r="M80" s="22">
        <f>VLOOKUP(H80,Prices!$A:$C,3,FALSE)</f>
        <v>30.902137402499996</v>
      </c>
      <c r="N80" s="8"/>
      <c r="O80" s="8"/>
    </row>
    <row r="81" spans="1:14" ht="15.75">
      <c r="A81" s="29" t="s">
        <v>213</v>
      </c>
      <c r="B81" s="29"/>
      <c r="C81" s="29"/>
      <c r="D81" s="29"/>
      <c r="E81" s="11"/>
      <c r="F81" s="30"/>
      <c r="G81" s="11"/>
      <c r="H81" s="37" t="s">
        <v>213</v>
      </c>
      <c r="I81" s="29"/>
      <c r="J81" s="29"/>
      <c r="K81" s="29"/>
      <c r="L81" s="11"/>
      <c r="M81" s="30"/>
      <c r="N81" s="8"/>
    </row>
    <row r="82" spans="1:14" ht="15.75">
      <c r="A82" s="20" t="s">
        <v>220</v>
      </c>
      <c r="B82" s="20" t="s">
        <v>0</v>
      </c>
      <c r="C82" s="32">
        <v>1.6</v>
      </c>
      <c r="D82" s="20">
        <v>10</v>
      </c>
      <c r="E82" s="21">
        <f>VLOOKUP(A82,Prices!$A:$C,2,FALSE)</f>
        <v>772</v>
      </c>
      <c r="F82" s="22">
        <f>VLOOKUP(A82,Prices!$A:$C,3,FALSE)</f>
        <v>11.955375657539998</v>
      </c>
      <c r="G82" s="11"/>
      <c r="H82" s="20" t="s">
        <v>221</v>
      </c>
      <c r="I82" s="20" t="s">
        <v>0</v>
      </c>
      <c r="J82" s="20" t="s">
        <v>181</v>
      </c>
      <c r="K82" s="20">
        <v>10</v>
      </c>
      <c r="L82" s="21">
        <f>VLOOKUP(H82,Prices!$A:$C,2,FALSE)</f>
        <v>758</v>
      </c>
      <c r="M82" s="22">
        <f>VLOOKUP(H82,Prices!$A:$C,3,FALSE)</f>
        <v>11.732677483526999</v>
      </c>
      <c r="N82" s="8"/>
    </row>
    <row r="83" spans="1:1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 customHeight="1">
      <c r="A173" s="6"/>
      <c r="B173" s="6"/>
      <c r="C173" s="6"/>
      <c r="D173" s="6"/>
      <c r="E173" s="8"/>
      <c r="F173" s="8"/>
      <c r="G173" s="6"/>
      <c r="H173" s="6"/>
      <c r="I173" s="6"/>
      <c r="J173" s="6"/>
      <c r="K173" s="6"/>
      <c r="L173" s="6"/>
      <c r="M173" s="6"/>
    </row>
    <row r="174" spans="1:13" ht="12.75" customHeight="1">
      <c r="A174" s="10"/>
      <c r="B174" s="10"/>
      <c r="C174" s="10"/>
      <c r="D174" s="25"/>
      <c r="E174" s="8"/>
      <c r="F174" s="8"/>
      <c r="G174" s="6"/>
      <c r="H174" s="6"/>
      <c r="I174" s="6"/>
      <c r="J174" s="6"/>
      <c r="K174" s="6"/>
      <c r="L174" s="6"/>
      <c r="M174" s="6"/>
    </row>
    <row r="175" spans="1:13" ht="12.75" customHeight="1">
      <c r="A175" s="10"/>
      <c r="B175" s="10"/>
      <c r="C175" s="10"/>
      <c r="D175" s="25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 customHeight="1">
      <c r="A176" s="6"/>
      <c r="B176" s="6"/>
      <c r="C176" s="6"/>
      <c r="D176" s="6"/>
      <c r="E176" s="6"/>
      <c r="F176" s="6"/>
      <c r="G176" s="8"/>
      <c r="H176" s="6"/>
      <c r="I176" s="6"/>
      <c r="J176" s="6"/>
      <c r="K176" s="6"/>
      <c r="L176" s="6"/>
      <c r="M176" s="6"/>
    </row>
    <row r="177" spans="1:13" ht="12.75" customHeight="1">
      <c r="A177" s="6"/>
      <c r="B177" s="6"/>
      <c r="C177" s="6"/>
      <c r="D177" s="6"/>
      <c r="E177" s="6"/>
      <c r="F177" s="6"/>
      <c r="G177" s="8"/>
      <c r="H177" s="6"/>
      <c r="I177" s="6"/>
      <c r="J177" s="6"/>
      <c r="K177" s="6"/>
      <c r="L177" s="6"/>
      <c r="M177" s="6"/>
    </row>
    <row r="178" spans="1:13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4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8"/>
      <c r="M180" s="8"/>
      <c r="N180" s="8"/>
    </row>
    <row r="181" spans="1:14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8"/>
      <c r="M181" s="8"/>
      <c r="N181" s="8"/>
    </row>
    <row r="182" spans="1:13" ht="12.75" customHeight="1">
      <c r="A182" s="6"/>
      <c r="B182" s="6"/>
      <c r="C182" s="6"/>
      <c r="D182" s="6"/>
      <c r="E182" s="6"/>
      <c r="F182" s="6"/>
      <c r="G182" s="6"/>
      <c r="H182" s="8"/>
      <c r="I182" s="8"/>
      <c r="J182" s="8"/>
      <c r="K182" s="8"/>
      <c r="L182" s="6"/>
      <c r="M182" s="6"/>
    </row>
    <row r="183" spans="1:13" ht="12.75" customHeight="1">
      <c r="A183" s="6"/>
      <c r="B183" s="6"/>
      <c r="C183" s="6"/>
      <c r="D183" s="6"/>
      <c r="E183" s="6"/>
      <c r="F183" s="6"/>
      <c r="G183" s="6"/>
      <c r="H183" s="8"/>
      <c r="I183" s="8"/>
      <c r="J183" s="8"/>
      <c r="K183" s="8"/>
      <c r="L183" s="6"/>
      <c r="M183" s="6"/>
    </row>
    <row r="184" spans="1:13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5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O185" s="15"/>
    </row>
    <row r="186" spans="1:15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O186" s="15"/>
    </row>
    <row r="187" spans="1:13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spans="5:6" ht="12.75" customHeight="1">
      <c r="E231" s="8"/>
      <c r="F231" s="8"/>
    </row>
    <row r="232" spans="1:4" ht="12.75" customHeight="1">
      <c r="A232" s="8"/>
      <c r="B232" s="8"/>
      <c r="C232" s="8"/>
      <c r="D232" s="8"/>
    </row>
    <row r="233" ht="12.75" customHeight="1"/>
    <row r="234" ht="12.75" customHeight="1">
      <c r="G234" s="8"/>
    </row>
    <row r="235" ht="12.75" customHeight="1"/>
    <row r="236" ht="12.75" customHeight="1"/>
    <row r="237" ht="12.75" customHeight="1"/>
    <row r="238" spans="12:14" ht="12.75" customHeight="1">
      <c r="L238" s="8"/>
      <c r="M238" s="8"/>
      <c r="N238" s="8"/>
    </row>
    <row r="239" ht="12.75" customHeight="1"/>
    <row r="240" spans="8:11" ht="12.75" customHeight="1">
      <c r="H240" s="8"/>
      <c r="I240" s="8"/>
      <c r="J240" s="8"/>
      <c r="K240" s="8"/>
    </row>
    <row r="241" ht="12.75" customHeight="1"/>
    <row r="242" ht="12.75" customHeight="1"/>
    <row r="243" ht="12.75" customHeight="1">
      <c r="O243" s="8"/>
    </row>
  </sheetData>
  <sheetProtection/>
  <mergeCells count="9">
    <mergeCell ref="A1:N1"/>
    <mergeCell ref="A8:F8"/>
    <mergeCell ref="H8:M8"/>
    <mergeCell ref="A41:M41"/>
    <mergeCell ref="A42:M42"/>
    <mergeCell ref="A44:F44"/>
    <mergeCell ref="H44:M44"/>
    <mergeCell ref="A6:N6"/>
    <mergeCell ref="A5:N5"/>
  </mergeCells>
  <printOptions horizontalCentered="1"/>
  <pageMargins left="0.2755905511811024" right="0" top="0.3937007874015748" bottom="0.3937007874015748" header="0.1968503937007874" footer="0.1968503937007874"/>
  <pageSetup fitToHeight="4" horizontalDpi="300" verticalDpi="300" orientation="portrait" paperSize="9" scale="63" r:id="rId2"/>
  <headerFooter alignWithMargins="0">
    <oddHeader>&amp;R&amp;P/&amp;N</oddHeader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rowBreaks count="1" manualBreakCount="1">
    <brk id="52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145"/>
  <sheetViews>
    <sheetView view="pageBreakPreview" zoomScale="93" zoomScaleSheetLayoutView="93" zoomScalePageLayoutView="0" workbookViewId="0" topLeftCell="A1">
      <selection activeCell="A7" sqref="A7:M7"/>
    </sheetView>
  </sheetViews>
  <sheetFormatPr defaultColWidth="10.28125" defaultRowHeight="12.75"/>
  <cols>
    <col min="1" max="1" width="12.28125" style="39" customWidth="1"/>
    <col min="2" max="2" width="7.00390625" style="39" bestFit="1" customWidth="1"/>
    <col min="3" max="3" width="11.7109375" style="39" bestFit="1" customWidth="1"/>
    <col min="4" max="4" width="9.7109375" style="39" customWidth="1"/>
    <col min="5" max="5" width="9.28125" style="39" customWidth="1"/>
    <col min="6" max="6" width="20.00390625" style="39" customWidth="1"/>
    <col min="7" max="7" width="12.7109375" style="39" customWidth="1"/>
    <col min="8" max="8" width="11.7109375" style="39" bestFit="1" customWidth="1"/>
    <col min="9" max="9" width="9.57421875" style="39" bestFit="1" customWidth="1"/>
    <col min="10" max="10" width="9.140625" style="39" bestFit="1" customWidth="1"/>
    <col min="11" max="11" width="8.8515625" style="39" customWidth="1"/>
    <col min="12" max="12" width="10.28125" style="39" customWidth="1"/>
    <col min="13" max="13" width="15.00390625" style="39" customWidth="1"/>
    <col min="14" max="14" width="13.8515625" style="39" customWidth="1"/>
    <col min="15" max="16384" width="10.28125" style="39" customWidth="1"/>
  </cols>
  <sheetData>
    <row r="1" s="38" customFormat="1" ht="16.5" customHeight="1"/>
    <row r="2" s="38" customFormat="1" ht="16.5" customHeight="1"/>
    <row r="3" s="38" customFormat="1" ht="16.5" customHeight="1"/>
    <row r="4" s="38" customFormat="1" ht="16.5" customHeight="1"/>
    <row r="5" s="38" customFormat="1" ht="16.5" customHeight="1"/>
    <row r="6" spans="1:13" ht="16.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 s="40" customFormat="1" ht="1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3" ht="1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1:13" ht="12.7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ht="12.7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</row>
    <row r="11" spans="1:13" ht="12.7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</row>
    <row r="12" spans="1:13" ht="12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</row>
    <row r="13" spans="1:13" ht="12.75" customHeight="1">
      <c r="A13" s="188" t="s">
        <v>189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</row>
    <row r="14" spans="1:13" ht="12.7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</row>
    <row r="15" spans="1:13" ht="12.75" customHeight="1">
      <c r="A15" s="179" t="s">
        <v>37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1:13" ht="12.7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4" ht="12.75" customHeight="1">
      <c r="A17" s="181" t="s">
        <v>371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47"/>
    </row>
    <row r="18" spans="1:14" ht="18.75">
      <c r="A18" s="41" t="s">
        <v>222</v>
      </c>
      <c r="B18" s="42"/>
      <c r="C18" s="42"/>
      <c r="D18" s="42"/>
      <c r="E18" s="42"/>
      <c r="F18" s="42"/>
      <c r="G18" s="42"/>
      <c r="H18" s="43"/>
      <c r="I18" s="42"/>
      <c r="J18" s="42"/>
      <c r="K18" s="42"/>
      <c r="L18" s="42"/>
      <c r="M18" s="42"/>
      <c r="N18" s="47"/>
    </row>
    <row r="19" spans="1:14" ht="18.75">
      <c r="A19" s="41" t="s">
        <v>199</v>
      </c>
      <c r="B19" s="44"/>
      <c r="C19" s="42"/>
      <c r="D19" s="42"/>
      <c r="E19" s="42"/>
      <c r="F19" s="42"/>
      <c r="G19" s="42"/>
      <c r="H19" s="43"/>
      <c r="I19" s="42"/>
      <c r="J19" s="42"/>
      <c r="K19" s="42"/>
      <c r="L19" s="42"/>
      <c r="M19" s="42"/>
      <c r="N19" s="8"/>
    </row>
    <row r="20" spans="1:14" ht="18.75">
      <c r="A20" s="41" t="s">
        <v>200</v>
      </c>
      <c r="B20" s="44"/>
      <c r="C20" s="42"/>
      <c r="D20" s="42"/>
      <c r="E20" s="42"/>
      <c r="F20" s="42"/>
      <c r="G20" s="42"/>
      <c r="H20" s="43"/>
      <c r="I20" s="42"/>
      <c r="J20" s="42"/>
      <c r="K20" s="42"/>
      <c r="L20" s="42"/>
      <c r="M20" s="42"/>
      <c r="N20" s="47"/>
    </row>
    <row r="21" spans="1:14" ht="18.75">
      <c r="A21" s="41" t="s">
        <v>223</v>
      </c>
      <c r="B21" s="44"/>
      <c r="C21" s="42"/>
      <c r="D21" s="42"/>
      <c r="E21" s="42"/>
      <c r="F21" s="42"/>
      <c r="G21" s="42"/>
      <c r="H21" s="43"/>
      <c r="I21" s="42"/>
      <c r="J21" s="42"/>
      <c r="K21" s="42"/>
      <c r="L21" s="42"/>
      <c r="M21" s="42"/>
      <c r="N21" s="47"/>
    </row>
    <row r="22" spans="1:14" s="56" customFormat="1" ht="14.25" customHeight="1">
      <c r="A22" s="41" t="s">
        <v>224</v>
      </c>
      <c r="B22" s="44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55"/>
    </row>
    <row r="23" spans="1:14" ht="18.75">
      <c r="A23" s="45"/>
      <c r="B23" s="46"/>
      <c r="C23" s="46"/>
      <c r="D23" s="46"/>
      <c r="E23" s="46"/>
      <c r="F23" s="46"/>
      <c r="G23" s="46"/>
      <c r="H23" s="45"/>
      <c r="I23" s="46"/>
      <c r="J23" s="46"/>
      <c r="K23" s="46"/>
      <c r="L23" s="46"/>
      <c r="M23" s="46"/>
      <c r="N23" s="47"/>
    </row>
    <row r="24" spans="1:14" ht="15.75">
      <c r="A24" s="184" t="s">
        <v>225</v>
      </c>
      <c r="B24" s="184"/>
      <c r="C24" s="184"/>
      <c r="D24" s="184"/>
      <c r="E24" s="184"/>
      <c r="F24" s="184"/>
      <c r="G24" s="5"/>
      <c r="H24" s="185" t="s">
        <v>226</v>
      </c>
      <c r="I24" s="185"/>
      <c r="J24" s="185"/>
      <c r="K24" s="185"/>
      <c r="L24" s="185"/>
      <c r="M24" s="185"/>
      <c r="N24" s="47"/>
    </row>
    <row r="25" spans="1:14" ht="15">
      <c r="A25" s="17" t="s">
        <v>205</v>
      </c>
      <c r="B25" s="8"/>
      <c r="C25" s="8"/>
      <c r="D25" s="8"/>
      <c r="E25" s="8"/>
      <c r="F25" s="8"/>
      <c r="G25" s="8"/>
      <c r="H25" s="17" t="s">
        <v>205</v>
      </c>
      <c r="I25" s="10"/>
      <c r="J25" s="11"/>
      <c r="K25" s="8"/>
      <c r="L25" s="8"/>
      <c r="M25" s="8"/>
      <c r="N25" s="58"/>
    </row>
    <row r="26" spans="1:14" ht="15.75">
      <c r="A26" s="48"/>
      <c r="B26" s="49"/>
      <c r="C26" s="49"/>
      <c r="D26" s="49"/>
      <c r="E26" s="49"/>
      <c r="F26" s="49"/>
      <c r="G26" s="5"/>
      <c r="H26" s="50"/>
      <c r="I26" s="51"/>
      <c r="J26" s="51"/>
      <c r="K26" s="51"/>
      <c r="L26" s="51"/>
      <c r="M26" s="47"/>
      <c r="N26" s="58"/>
    </row>
    <row r="27" spans="1:14" ht="15.75">
      <c r="A27" s="48"/>
      <c r="B27" s="49"/>
      <c r="C27" s="49"/>
      <c r="D27" s="49"/>
      <c r="E27" s="49"/>
      <c r="F27" s="49"/>
      <c r="G27" s="5"/>
      <c r="H27" s="50"/>
      <c r="I27" s="51"/>
      <c r="J27" s="51"/>
      <c r="K27" s="51"/>
      <c r="L27" s="51"/>
      <c r="M27" s="47"/>
      <c r="N27" s="58"/>
    </row>
    <row r="28" spans="1:14" ht="25.5">
      <c r="A28" s="52" t="s">
        <v>30</v>
      </c>
      <c r="B28" s="53" t="s">
        <v>31</v>
      </c>
      <c r="C28" s="53" t="s">
        <v>16</v>
      </c>
      <c r="D28" s="53" t="s">
        <v>38</v>
      </c>
      <c r="E28" s="19" t="s">
        <v>108</v>
      </c>
      <c r="F28" s="19" t="s">
        <v>136</v>
      </c>
      <c r="G28" s="54"/>
      <c r="H28" s="52" t="s">
        <v>30</v>
      </c>
      <c r="I28" s="53" t="s">
        <v>31</v>
      </c>
      <c r="J28" s="53" t="s">
        <v>16</v>
      </c>
      <c r="K28" s="53" t="s">
        <v>38</v>
      </c>
      <c r="L28" s="19" t="s">
        <v>108</v>
      </c>
      <c r="M28" s="19" t="s">
        <v>136</v>
      </c>
      <c r="N28" s="47"/>
    </row>
    <row r="29" spans="1:14" ht="15.75">
      <c r="A29" s="57" t="s">
        <v>99</v>
      </c>
      <c r="B29" s="20" t="s">
        <v>0</v>
      </c>
      <c r="C29" s="20">
        <v>0.58</v>
      </c>
      <c r="D29" s="20">
        <v>10</v>
      </c>
      <c r="E29" s="21">
        <f>VLOOKUP(A29,Prices!$A:$C,2,FALSE)</f>
        <v>859</v>
      </c>
      <c r="F29" s="22">
        <f>VLOOKUP(A29,Prices!$A:$C,3,FALSE)</f>
        <v>13.303109911392</v>
      </c>
      <c r="G29" s="5"/>
      <c r="H29" s="57" t="s">
        <v>1</v>
      </c>
      <c r="I29" s="20" t="s">
        <v>0</v>
      </c>
      <c r="J29" s="20">
        <v>0.63</v>
      </c>
      <c r="K29" s="20">
        <v>10</v>
      </c>
      <c r="L29" s="21">
        <f>VLOOKUP(H29,Prices!$A:$C,2,FALSE)</f>
        <v>966</v>
      </c>
      <c r="M29" s="22">
        <f>VLOOKUP(H29,Prices!$A:$C,3,FALSE)</f>
        <v>14.951488277376</v>
      </c>
      <c r="N29" s="58"/>
    </row>
    <row r="30" spans="1:14" s="56" customFormat="1" ht="15.75" customHeight="1">
      <c r="A30" s="29" t="s">
        <v>213</v>
      </c>
      <c r="B30" s="29"/>
      <c r="C30" s="29"/>
      <c r="D30" s="29"/>
      <c r="E30" s="11"/>
      <c r="F30" s="30"/>
      <c r="G30" s="5"/>
      <c r="H30" s="37" t="s">
        <v>213</v>
      </c>
      <c r="I30" s="29"/>
      <c r="J30" s="29"/>
      <c r="K30" s="29"/>
      <c r="L30" s="11"/>
      <c r="M30" s="30"/>
      <c r="N30" s="55"/>
    </row>
    <row r="31" spans="1:14" ht="15.75">
      <c r="A31" s="57" t="s">
        <v>143</v>
      </c>
      <c r="B31" s="20" t="s">
        <v>0</v>
      </c>
      <c r="C31" s="20">
        <v>0.58</v>
      </c>
      <c r="D31" s="20">
        <v>10</v>
      </c>
      <c r="E31" s="21">
        <f>VLOOKUP(A31,Prices!$A:$C,2,FALSE)</f>
        <v>859</v>
      </c>
      <c r="F31" s="22">
        <f>VLOOKUP(A31,Prices!$A:$C,3,FALSE)</f>
        <v>13.303109911392</v>
      </c>
      <c r="G31" s="5"/>
      <c r="H31" s="57" t="s">
        <v>144</v>
      </c>
      <c r="I31" s="20" t="s">
        <v>0</v>
      </c>
      <c r="J31" s="20">
        <v>0.63</v>
      </c>
      <c r="K31" s="20">
        <v>10</v>
      </c>
      <c r="L31" s="21">
        <f>VLOOKUP(H31,Prices!$A:$C,2,FALSE)</f>
        <v>966</v>
      </c>
      <c r="M31" s="22">
        <f>VLOOKUP(H31,Prices!$A:$C,3,FALSE)</f>
        <v>14.951488277376</v>
      </c>
      <c r="N31" s="58"/>
    </row>
    <row r="32" spans="1:14" ht="15.75">
      <c r="A32" s="59"/>
      <c r="B32" s="5"/>
      <c r="C32" s="5"/>
      <c r="D32" s="5"/>
      <c r="E32" s="5"/>
      <c r="F32" s="5"/>
      <c r="G32" s="5"/>
      <c r="H32" s="186"/>
      <c r="I32" s="186"/>
      <c r="J32" s="186"/>
      <c r="K32" s="186"/>
      <c r="L32" s="186"/>
      <c r="M32" s="6"/>
      <c r="N32" s="58"/>
    </row>
    <row r="33" spans="1:14" ht="15.75">
      <c r="A33" s="50" t="s">
        <v>227</v>
      </c>
      <c r="B33" s="51"/>
      <c r="C33" s="51"/>
      <c r="D33" s="51"/>
      <c r="E33" s="51"/>
      <c r="F33" s="51"/>
      <c r="G33" s="5"/>
      <c r="H33" s="185" t="s">
        <v>228</v>
      </c>
      <c r="I33" s="185"/>
      <c r="J33" s="185"/>
      <c r="K33" s="185"/>
      <c r="L33" s="185"/>
      <c r="M33" s="185"/>
      <c r="N33" s="58"/>
    </row>
    <row r="34" spans="1:14" ht="15.75">
      <c r="A34" s="50"/>
      <c r="B34" s="51"/>
      <c r="C34" s="51"/>
      <c r="D34" s="51"/>
      <c r="E34" s="51"/>
      <c r="F34" s="51"/>
      <c r="G34" s="5"/>
      <c r="H34" s="50"/>
      <c r="I34" s="51"/>
      <c r="J34" s="51"/>
      <c r="K34" s="51"/>
      <c r="L34" s="51"/>
      <c r="M34" s="51"/>
      <c r="N34" s="58"/>
    </row>
    <row r="35" spans="1:14" ht="15.75">
      <c r="A35" s="50"/>
      <c r="B35" s="51"/>
      <c r="C35" s="51"/>
      <c r="D35" s="51"/>
      <c r="E35" s="51"/>
      <c r="F35" s="51"/>
      <c r="G35" s="5"/>
      <c r="H35" s="50"/>
      <c r="I35" s="51"/>
      <c r="J35" s="51"/>
      <c r="K35" s="51"/>
      <c r="L35" s="51"/>
      <c r="M35" s="51"/>
      <c r="N35" s="58"/>
    </row>
    <row r="36" spans="1:14" ht="15.75">
      <c r="A36" s="52" t="s">
        <v>30</v>
      </c>
      <c r="B36" s="53" t="s">
        <v>31</v>
      </c>
      <c r="C36" s="53" t="s">
        <v>16</v>
      </c>
      <c r="D36" s="53" t="s">
        <v>38</v>
      </c>
      <c r="E36" s="19" t="s">
        <v>108</v>
      </c>
      <c r="F36" s="19" t="s">
        <v>136</v>
      </c>
      <c r="G36" s="54"/>
      <c r="H36" s="52" t="s">
        <v>30</v>
      </c>
      <c r="I36" s="53" t="s">
        <v>31</v>
      </c>
      <c r="J36" s="53" t="s">
        <v>16</v>
      </c>
      <c r="K36" s="53" t="s">
        <v>38</v>
      </c>
      <c r="L36" s="19" t="s">
        <v>108</v>
      </c>
      <c r="M36" s="19" t="s">
        <v>136</v>
      </c>
      <c r="N36" s="58"/>
    </row>
    <row r="37" spans="1:14" ht="15.75">
      <c r="A37" s="57" t="s">
        <v>145</v>
      </c>
      <c r="B37" s="20" t="s">
        <v>0</v>
      </c>
      <c r="C37" s="20">
        <v>0.58</v>
      </c>
      <c r="D37" s="20">
        <v>10</v>
      </c>
      <c r="E37" s="21">
        <f>VLOOKUP(A37,Prices!$A:$C,2,FALSE)</f>
        <v>940</v>
      </c>
      <c r="F37" s="22">
        <f>VLOOKUP(A37,Prices!$A:$C,3,FALSE)</f>
        <v>14.545197835055998</v>
      </c>
      <c r="G37" s="5"/>
      <c r="H37" s="57" t="s">
        <v>146</v>
      </c>
      <c r="I37" s="20" t="s">
        <v>0</v>
      </c>
      <c r="J37" s="20">
        <v>0.63</v>
      </c>
      <c r="K37" s="20">
        <v>10</v>
      </c>
      <c r="L37" s="21">
        <f>VLOOKUP(H37,Prices!$A:$C,2,FALSE)</f>
        <v>966</v>
      </c>
      <c r="M37" s="22">
        <f>VLOOKUP(H37,Prices!$A:$C,3,FALSE)</f>
        <v>14.951488277376</v>
      </c>
      <c r="N37" s="47"/>
    </row>
    <row r="38" spans="1:14" ht="15.75">
      <c r="A38" s="29" t="s">
        <v>213</v>
      </c>
      <c r="B38" s="29"/>
      <c r="C38" s="29"/>
      <c r="D38" s="29"/>
      <c r="E38" s="11"/>
      <c r="F38" s="30"/>
      <c r="G38" s="5"/>
      <c r="H38" s="37" t="s">
        <v>213</v>
      </c>
      <c r="I38" s="29"/>
      <c r="J38" s="29"/>
      <c r="K38" s="29"/>
      <c r="L38" s="11"/>
      <c r="M38" s="30"/>
      <c r="N38" s="58"/>
    </row>
    <row r="39" spans="1:14" ht="15.75">
      <c r="A39" s="57" t="s">
        <v>3</v>
      </c>
      <c r="B39" s="20" t="s">
        <v>0</v>
      </c>
      <c r="C39" s="20">
        <v>0.58</v>
      </c>
      <c r="D39" s="20">
        <v>10</v>
      </c>
      <c r="E39" s="21">
        <f>VLOOKUP(A39,Prices!$A:$C,2,FALSE)</f>
        <v>940</v>
      </c>
      <c r="F39" s="22">
        <f>VLOOKUP(A39,Prices!$A:$C,3,FALSE)</f>
        <v>14.545197835055998</v>
      </c>
      <c r="G39" s="5"/>
      <c r="H39" s="57" t="s">
        <v>4</v>
      </c>
      <c r="I39" s="20" t="s">
        <v>0</v>
      </c>
      <c r="J39" s="20">
        <v>0.63</v>
      </c>
      <c r="K39" s="20">
        <v>10</v>
      </c>
      <c r="L39" s="21">
        <f>VLOOKUP(H39,Prices!$A:$C,2,FALSE)</f>
        <v>973</v>
      </c>
      <c r="M39" s="22">
        <f>VLOOKUP(H39,Prices!$A:$C,3,FALSE)</f>
        <v>15.055962962543997</v>
      </c>
      <c r="N39" s="58"/>
    </row>
    <row r="40" spans="1:14" ht="15.75">
      <c r="A40" s="57" t="s">
        <v>5</v>
      </c>
      <c r="B40" s="20" t="s">
        <v>6</v>
      </c>
      <c r="C40" s="20">
        <v>2.22</v>
      </c>
      <c r="D40" s="20">
        <v>10</v>
      </c>
      <c r="E40" s="21">
        <f>VLOOKUP(A40,Prices!$A:$C,2,FALSE)</f>
        <v>1294</v>
      </c>
      <c r="F40" s="22">
        <f>VLOOKUP(A40,Prices!$A:$C,3,FALSE)</f>
        <v>20.035922955551996</v>
      </c>
      <c r="G40" s="5"/>
      <c r="H40" s="57" t="s">
        <v>7</v>
      </c>
      <c r="I40" s="20" t="s">
        <v>6</v>
      </c>
      <c r="J40" s="20">
        <v>1.21</v>
      </c>
      <c r="K40" s="20">
        <v>10</v>
      </c>
      <c r="L40" s="21">
        <f>VLOOKUP(H40,Prices!$A:$C,2,FALSE)</f>
        <v>1345</v>
      </c>
      <c r="M40" s="22">
        <f>VLOOKUP(H40,Prices!$A:$C,3,FALSE)</f>
        <v>20.813678945135997</v>
      </c>
      <c r="N40" s="58"/>
    </row>
    <row r="41" spans="1:14" ht="15.75">
      <c r="A41" s="57" t="s">
        <v>229</v>
      </c>
      <c r="B41" s="20" t="s">
        <v>162</v>
      </c>
      <c r="C41" s="20">
        <v>2.93</v>
      </c>
      <c r="D41" s="20">
        <v>5</v>
      </c>
      <c r="E41" s="21">
        <f>VLOOKUP(A41,Prices!$A:$C,2,FALSE)</f>
        <v>2108</v>
      </c>
      <c r="F41" s="22">
        <f>VLOOKUP(A41,Prices!$A:$C,3,FALSE)</f>
        <v>32.63092666747199</v>
      </c>
      <c r="G41" s="5"/>
      <c r="H41" s="57" t="s">
        <v>230</v>
      </c>
      <c r="I41" s="20" t="s">
        <v>162</v>
      </c>
      <c r="J41" s="20">
        <v>2</v>
      </c>
      <c r="K41" s="20">
        <v>5</v>
      </c>
      <c r="L41" s="21">
        <f>VLOOKUP(H41,Prices!$A:$C,2,FALSE)</f>
        <v>2146</v>
      </c>
      <c r="M41" s="22">
        <f>VLOOKUP(H41,Prices!$A:$C,3,FALSE)</f>
        <v>33.22294988342399</v>
      </c>
      <c r="N41" s="58"/>
    </row>
    <row r="42" spans="1:14" ht="15.75">
      <c r="A42" s="59"/>
      <c r="B42" s="5"/>
      <c r="C42" s="5"/>
      <c r="D42" s="5"/>
      <c r="E42" s="5"/>
      <c r="F42" s="5"/>
      <c r="G42" s="5"/>
      <c r="H42" s="16"/>
      <c r="I42" s="60"/>
      <c r="J42" s="60"/>
      <c r="K42" s="60"/>
      <c r="L42" s="60"/>
      <c r="M42" s="6"/>
      <c r="N42" s="47"/>
    </row>
    <row r="43" spans="1:14" ht="15.75">
      <c r="A43" s="50" t="s">
        <v>231</v>
      </c>
      <c r="B43" s="50"/>
      <c r="C43" s="50"/>
      <c r="D43" s="50"/>
      <c r="E43" s="50"/>
      <c r="F43" s="50"/>
      <c r="G43" s="5"/>
      <c r="H43" s="50" t="s">
        <v>232</v>
      </c>
      <c r="I43" s="50"/>
      <c r="J43" s="50"/>
      <c r="K43" s="50"/>
      <c r="L43" s="50"/>
      <c r="M43" s="5"/>
      <c r="N43" s="47"/>
    </row>
    <row r="44" spans="1:14" ht="15.75">
      <c r="A44" s="185" t="s">
        <v>233</v>
      </c>
      <c r="B44" s="185"/>
      <c r="C44" s="185"/>
      <c r="D44" s="185"/>
      <c r="E44" s="185"/>
      <c r="F44" s="185"/>
      <c r="G44" s="5"/>
      <c r="H44" s="185" t="s">
        <v>234</v>
      </c>
      <c r="I44" s="187"/>
      <c r="J44" s="187"/>
      <c r="K44" s="187"/>
      <c r="L44" s="187"/>
      <c r="M44" s="4"/>
      <c r="N44" s="47"/>
    </row>
    <row r="45" spans="1:14" ht="15.75">
      <c r="A45" s="17" t="s">
        <v>205</v>
      </c>
      <c r="B45" s="51"/>
      <c r="C45" s="51"/>
      <c r="D45" s="51"/>
      <c r="E45" s="51"/>
      <c r="F45" s="51"/>
      <c r="G45" s="5"/>
      <c r="H45" s="51"/>
      <c r="I45" s="61"/>
      <c r="J45" s="61"/>
      <c r="K45" s="61"/>
      <c r="L45" s="61"/>
      <c r="M45" s="4"/>
      <c r="N45" s="47"/>
    </row>
    <row r="46" spans="1:14" ht="15.75">
      <c r="A46" s="50"/>
      <c r="B46" s="51"/>
      <c r="C46" s="51"/>
      <c r="D46" s="51"/>
      <c r="E46" s="51"/>
      <c r="F46" s="51"/>
      <c r="G46" s="5"/>
      <c r="H46" s="50"/>
      <c r="I46" s="61"/>
      <c r="J46" s="61"/>
      <c r="K46" s="61"/>
      <c r="L46" s="61"/>
      <c r="M46" s="4"/>
      <c r="N46" s="47"/>
    </row>
    <row r="47" spans="1:14" ht="15.75">
      <c r="A47" s="50"/>
      <c r="B47" s="51"/>
      <c r="C47" s="51"/>
      <c r="D47" s="51"/>
      <c r="E47" s="51"/>
      <c r="F47" s="51"/>
      <c r="G47" s="5"/>
      <c r="H47" s="50"/>
      <c r="I47" s="61"/>
      <c r="J47" s="61"/>
      <c r="K47" s="61"/>
      <c r="L47" s="61"/>
      <c r="M47" s="4"/>
      <c r="N47" s="47"/>
    </row>
    <row r="48" spans="1:14" ht="15.75">
      <c r="A48" s="62" t="s">
        <v>30</v>
      </c>
      <c r="B48" s="18" t="s">
        <v>31</v>
      </c>
      <c r="C48" s="18" t="s">
        <v>16</v>
      </c>
      <c r="D48" s="18" t="s">
        <v>38</v>
      </c>
      <c r="E48" s="18" t="s">
        <v>108</v>
      </c>
      <c r="F48" s="19" t="s">
        <v>136</v>
      </c>
      <c r="G48" s="5"/>
      <c r="H48" s="62" t="s">
        <v>30</v>
      </c>
      <c r="I48" s="18" t="s">
        <v>31</v>
      </c>
      <c r="J48" s="18" t="s">
        <v>16</v>
      </c>
      <c r="K48" s="18" t="s">
        <v>38</v>
      </c>
      <c r="L48" s="18" t="s">
        <v>108</v>
      </c>
      <c r="M48" s="19" t="s">
        <v>136</v>
      </c>
      <c r="N48" s="47"/>
    </row>
    <row r="49" spans="1:14" ht="15.75">
      <c r="A49" s="57" t="s">
        <v>96</v>
      </c>
      <c r="B49" s="20" t="s">
        <v>0</v>
      </c>
      <c r="C49" s="63">
        <v>0.54</v>
      </c>
      <c r="D49" s="20">
        <v>1</v>
      </c>
      <c r="E49" s="21">
        <f>VLOOKUP(A49,Prices!$A:$C,2,FALSE)</f>
        <v>903</v>
      </c>
      <c r="F49" s="22">
        <f>VLOOKUP(A49,Prices!$A:$C,3,FALSE)</f>
        <v>13.976391215807999</v>
      </c>
      <c r="G49" s="5"/>
      <c r="H49" s="57" t="s">
        <v>32</v>
      </c>
      <c r="I49" s="20" t="s">
        <v>0</v>
      </c>
      <c r="J49" s="63">
        <v>0.54</v>
      </c>
      <c r="K49" s="20">
        <v>5</v>
      </c>
      <c r="L49" s="21">
        <f>VLOOKUP(H49,Prices!$A:$C,2,FALSE)</f>
        <v>903</v>
      </c>
      <c r="M49" s="22">
        <f>VLOOKUP(H49,Prices!$A:$C,3,FALSE)</f>
        <v>13.976391215807999</v>
      </c>
      <c r="N49" s="47"/>
    </row>
    <row r="50" spans="1:14" ht="15.75">
      <c r="A50" s="29" t="s">
        <v>213</v>
      </c>
      <c r="B50" s="29"/>
      <c r="C50" s="29"/>
      <c r="D50" s="29"/>
      <c r="E50" s="11"/>
      <c r="F50" s="30"/>
      <c r="G50" s="5"/>
      <c r="H50" s="37" t="s">
        <v>213</v>
      </c>
      <c r="I50" s="29"/>
      <c r="J50" s="29"/>
      <c r="K50" s="29"/>
      <c r="L50" s="11"/>
      <c r="M50" s="30"/>
      <c r="N50" s="47"/>
    </row>
    <row r="51" spans="1:14" ht="15.75">
      <c r="A51" s="64" t="s">
        <v>137</v>
      </c>
      <c r="B51" s="65" t="s">
        <v>0</v>
      </c>
      <c r="C51" s="63">
        <v>0.54</v>
      </c>
      <c r="D51" s="66">
        <v>5</v>
      </c>
      <c r="E51" s="21">
        <f>VLOOKUP(A51,Prices!$A:$C,2,FALSE)</f>
        <v>934</v>
      </c>
      <c r="F51" s="22">
        <f>VLOOKUP(A51,Prices!$A:$C,3,FALSE)</f>
        <v>14.452331448239997</v>
      </c>
      <c r="G51" s="5"/>
      <c r="H51" s="64" t="s">
        <v>138</v>
      </c>
      <c r="I51" s="65" t="s">
        <v>0</v>
      </c>
      <c r="J51" s="63">
        <v>0.54</v>
      </c>
      <c r="K51" s="66">
        <v>5</v>
      </c>
      <c r="L51" s="21">
        <f>VLOOKUP(H51,Prices!$A:$C,2,FALSE)</f>
        <v>934</v>
      </c>
      <c r="M51" s="22">
        <f>VLOOKUP(H51,Prices!$A:$C,3,FALSE)</f>
        <v>14.452331448239997</v>
      </c>
      <c r="N51" s="8"/>
    </row>
    <row r="52" spans="1:14" ht="19.5">
      <c r="A52" s="45"/>
      <c r="B52" s="46"/>
      <c r="C52" s="46"/>
      <c r="D52" s="46"/>
      <c r="E52" s="46"/>
      <c r="F52" s="46"/>
      <c r="G52" s="46"/>
      <c r="H52" s="45"/>
      <c r="I52" s="46"/>
      <c r="J52" s="46"/>
      <c r="K52" s="46"/>
      <c r="L52" s="46"/>
      <c r="M52" s="67"/>
      <c r="N52" s="47"/>
    </row>
    <row r="53" spans="1:14" ht="15.75">
      <c r="A53" s="68"/>
      <c r="B53" s="69"/>
      <c r="C53" s="58"/>
      <c r="D53" s="58"/>
      <c r="E53" s="58"/>
      <c r="F53" s="58"/>
      <c r="G53" s="70"/>
      <c r="H53" s="71"/>
      <c r="I53" s="58"/>
      <c r="J53" s="58"/>
      <c r="K53" s="58"/>
      <c r="L53" s="47"/>
      <c r="M53" s="47"/>
      <c r="N53" s="47"/>
    </row>
    <row r="54" spans="1:14" s="56" customFormat="1" ht="16.5" customHeight="1">
      <c r="A54" s="190" t="s">
        <v>189</v>
      </c>
      <c r="B54" s="190"/>
      <c r="C54" s="190"/>
      <c r="D54" s="190"/>
      <c r="E54" s="190"/>
      <c r="F54" s="190"/>
      <c r="G54" s="70"/>
      <c r="H54" s="191" t="s">
        <v>202</v>
      </c>
      <c r="I54" s="191"/>
      <c r="J54" s="191"/>
      <c r="K54" s="191"/>
      <c r="L54" s="191"/>
      <c r="M54" s="191"/>
      <c r="N54" s="55"/>
    </row>
    <row r="55" spans="1:14" ht="15">
      <c r="A55" s="68"/>
      <c r="B55" s="69"/>
      <c r="C55" s="58"/>
      <c r="D55" s="58"/>
      <c r="E55" s="58"/>
      <c r="F55" s="58"/>
      <c r="G55" s="72"/>
      <c r="H55" s="71"/>
      <c r="I55" s="58"/>
      <c r="J55" s="58"/>
      <c r="K55" s="58"/>
      <c r="L55" s="58"/>
      <c r="M55" s="58"/>
      <c r="N55" s="47"/>
    </row>
    <row r="56" spans="1:14" ht="15.75">
      <c r="A56" s="50" t="s">
        <v>235</v>
      </c>
      <c r="B56" s="50"/>
      <c r="C56" s="50"/>
      <c r="D56" s="50"/>
      <c r="E56" s="50"/>
      <c r="F56" s="73"/>
      <c r="G56" s="5"/>
      <c r="H56" s="74" t="s">
        <v>236</v>
      </c>
      <c r="I56" s="4"/>
      <c r="J56" s="4"/>
      <c r="K56" s="4"/>
      <c r="L56" s="4"/>
      <c r="M56" s="73"/>
      <c r="N56" s="47"/>
    </row>
    <row r="57" spans="1:14" ht="15">
      <c r="A57" s="17" t="s">
        <v>205</v>
      </c>
      <c r="B57" s="8"/>
      <c r="C57" s="8"/>
      <c r="D57" s="8"/>
      <c r="E57" s="8"/>
      <c r="F57" s="8"/>
      <c r="G57" s="8"/>
      <c r="H57" s="17" t="s">
        <v>205</v>
      </c>
      <c r="I57" s="10"/>
      <c r="J57" s="11"/>
      <c r="K57" s="8"/>
      <c r="L57" s="8"/>
      <c r="M57" s="8"/>
      <c r="N57" s="47"/>
    </row>
    <row r="58" spans="1:14" ht="15.75">
      <c r="A58" s="50"/>
      <c r="B58" s="51"/>
      <c r="C58" s="51"/>
      <c r="D58" s="51"/>
      <c r="E58" s="51"/>
      <c r="F58" s="5"/>
      <c r="G58" s="5"/>
      <c r="H58" s="74"/>
      <c r="I58" s="4"/>
      <c r="J58" s="4"/>
      <c r="K58" s="4"/>
      <c r="L58" s="4"/>
      <c r="M58" s="4"/>
      <c r="N58" s="47"/>
    </row>
    <row r="59" spans="1:14" ht="15.75">
      <c r="A59" s="50"/>
      <c r="B59" s="51"/>
      <c r="C59" s="51"/>
      <c r="D59" s="51"/>
      <c r="E59" s="51"/>
      <c r="F59" s="5"/>
      <c r="G59" s="5"/>
      <c r="H59" s="74"/>
      <c r="I59" s="4"/>
      <c r="J59" s="4"/>
      <c r="K59" s="4"/>
      <c r="L59" s="4"/>
      <c r="M59" s="4"/>
      <c r="N59" s="47"/>
    </row>
    <row r="60" spans="1:14" ht="15.75">
      <c r="A60" s="75" t="s">
        <v>30</v>
      </c>
      <c r="B60" s="53" t="s">
        <v>31</v>
      </c>
      <c r="C60" s="53" t="s">
        <v>16</v>
      </c>
      <c r="D60" s="53" t="s">
        <v>38</v>
      </c>
      <c r="E60" s="53" t="s">
        <v>108</v>
      </c>
      <c r="F60" s="19" t="s">
        <v>136</v>
      </c>
      <c r="G60" s="54"/>
      <c r="H60" s="76" t="s">
        <v>30</v>
      </c>
      <c r="I60" s="77" t="s">
        <v>31</v>
      </c>
      <c r="J60" s="53" t="s">
        <v>16</v>
      </c>
      <c r="K60" s="53" t="s">
        <v>38</v>
      </c>
      <c r="L60" s="19" t="s">
        <v>108</v>
      </c>
      <c r="M60" s="19" t="s">
        <v>136</v>
      </c>
      <c r="N60" s="47"/>
    </row>
    <row r="61" spans="1:14" ht="15.75">
      <c r="A61" s="57" t="s">
        <v>97</v>
      </c>
      <c r="B61" s="20" t="s">
        <v>0</v>
      </c>
      <c r="C61" s="20">
        <v>0.43</v>
      </c>
      <c r="D61" s="20">
        <v>10</v>
      </c>
      <c r="E61" s="21">
        <f>VLOOKUP(A61,Prices!$A:$C,2,FALSE)</f>
        <v>1177</v>
      </c>
      <c r="F61" s="22">
        <f>VLOOKUP(A61,Prices!$A:$C,3,FALSE)</f>
        <v>18.213420114287995</v>
      </c>
      <c r="G61" s="5"/>
      <c r="H61" s="64" t="s">
        <v>105</v>
      </c>
      <c r="I61" s="65" t="s">
        <v>0</v>
      </c>
      <c r="J61" s="78" t="s">
        <v>182</v>
      </c>
      <c r="K61" s="66">
        <v>10</v>
      </c>
      <c r="L61" s="21">
        <f>VLOOKUP(H61,Prices!$A:$C,2,FALSE)</f>
        <v>977</v>
      </c>
      <c r="M61" s="22">
        <f>VLOOKUP(H61,Prices!$A:$C,3,FALSE)</f>
        <v>15.125612752655998</v>
      </c>
      <c r="N61" s="47"/>
    </row>
    <row r="62" spans="1:14" ht="15.75">
      <c r="A62" s="29" t="s">
        <v>213</v>
      </c>
      <c r="B62" s="29"/>
      <c r="C62" s="29"/>
      <c r="D62" s="29"/>
      <c r="E62" s="11"/>
      <c r="F62" s="30"/>
      <c r="G62" s="11"/>
      <c r="H62" s="37" t="s">
        <v>213</v>
      </c>
      <c r="I62" s="29"/>
      <c r="J62" s="29"/>
      <c r="K62" s="29"/>
      <c r="L62" s="11"/>
      <c r="M62" s="30"/>
      <c r="N62" s="47"/>
    </row>
    <row r="63" spans="1:14" s="56" customFormat="1" ht="17.25" customHeight="1">
      <c r="A63" s="64" t="s">
        <v>139</v>
      </c>
      <c r="B63" s="65" t="s">
        <v>0</v>
      </c>
      <c r="C63" s="20">
        <v>0.43</v>
      </c>
      <c r="D63" s="66">
        <v>10</v>
      </c>
      <c r="E63" s="21">
        <f>VLOOKUP(A63,Prices!$A:$C,2,FALSE)</f>
        <v>1177</v>
      </c>
      <c r="F63" s="22">
        <f>VLOOKUP(A63,Prices!$A:$C,3,FALSE)</f>
        <v>18.213420114287995</v>
      </c>
      <c r="G63" s="11"/>
      <c r="H63" s="64" t="s">
        <v>154</v>
      </c>
      <c r="I63" s="65" t="s">
        <v>0</v>
      </c>
      <c r="J63" s="78" t="s">
        <v>182</v>
      </c>
      <c r="K63" s="66">
        <v>10</v>
      </c>
      <c r="L63" s="21">
        <f>VLOOKUP(H63,Prices!$A:$C,2,FALSE)</f>
        <v>977</v>
      </c>
      <c r="M63" s="22">
        <f>VLOOKUP(H63,Prices!$A:$C,3,FALSE)</f>
        <v>15.125612752655998</v>
      </c>
      <c r="N63" s="55"/>
    </row>
    <row r="64" spans="1:14" ht="15.75">
      <c r="A64" s="34"/>
      <c r="B64" s="10"/>
      <c r="C64" s="10"/>
      <c r="D64" s="10"/>
      <c r="E64" s="11"/>
      <c r="F64" s="11"/>
      <c r="G64" s="11"/>
      <c r="H64" s="59"/>
      <c r="I64" s="5"/>
      <c r="J64" s="5"/>
      <c r="K64" s="5"/>
      <c r="L64" s="5"/>
      <c r="M64" s="5"/>
      <c r="N64" s="47"/>
    </row>
    <row r="65" spans="1:14" ht="15.75">
      <c r="A65" s="185" t="s">
        <v>372</v>
      </c>
      <c r="B65" s="185"/>
      <c r="C65" s="185"/>
      <c r="D65" s="185"/>
      <c r="E65" s="185"/>
      <c r="F65" s="185"/>
      <c r="G65" s="5"/>
      <c r="H65" s="183" t="s">
        <v>373</v>
      </c>
      <c r="I65" s="183"/>
      <c r="J65" s="183"/>
      <c r="K65" s="183"/>
      <c r="L65" s="183"/>
      <c r="M65" s="183"/>
      <c r="N65" s="47"/>
    </row>
    <row r="66" spans="1:14" ht="15.75">
      <c r="A66" s="185"/>
      <c r="B66" s="185"/>
      <c r="C66" s="185"/>
      <c r="D66" s="185"/>
      <c r="E66" s="185"/>
      <c r="F66" s="5"/>
      <c r="G66" s="5"/>
      <c r="H66" s="74"/>
      <c r="I66" s="79"/>
      <c r="J66" s="80"/>
      <c r="K66" s="80"/>
      <c r="L66" s="80"/>
      <c r="M66" s="80"/>
      <c r="N66" s="47"/>
    </row>
    <row r="67" spans="1:14" ht="15.75">
      <c r="A67" s="50"/>
      <c r="B67" s="51"/>
      <c r="C67" s="51"/>
      <c r="D67" s="51"/>
      <c r="E67" s="51"/>
      <c r="F67" s="5"/>
      <c r="G67" s="5"/>
      <c r="H67" s="74"/>
      <c r="I67" s="79"/>
      <c r="J67" s="80"/>
      <c r="K67" s="80"/>
      <c r="L67" s="80"/>
      <c r="M67" s="80"/>
      <c r="N67" s="47"/>
    </row>
    <row r="68" spans="1:14" ht="15.75">
      <c r="A68" s="50"/>
      <c r="B68" s="51"/>
      <c r="C68" s="51"/>
      <c r="D68" s="51"/>
      <c r="E68" s="51"/>
      <c r="F68" s="5"/>
      <c r="G68" s="5"/>
      <c r="H68" s="74"/>
      <c r="I68" s="79"/>
      <c r="J68" s="80"/>
      <c r="K68" s="80"/>
      <c r="L68" s="80"/>
      <c r="M68" s="80"/>
      <c r="N68" s="47"/>
    </row>
    <row r="69" spans="1:14" ht="15.75">
      <c r="A69" s="75" t="s">
        <v>30</v>
      </c>
      <c r="B69" s="53" t="s">
        <v>31</v>
      </c>
      <c r="C69" s="53" t="s">
        <v>16</v>
      </c>
      <c r="D69" s="53" t="s">
        <v>38</v>
      </c>
      <c r="E69" s="53" t="s">
        <v>108</v>
      </c>
      <c r="F69" s="19" t="s">
        <v>136</v>
      </c>
      <c r="G69" s="54"/>
      <c r="H69" s="76" t="s">
        <v>30</v>
      </c>
      <c r="I69" s="77" t="s">
        <v>31</v>
      </c>
      <c r="J69" s="53" t="s">
        <v>16</v>
      </c>
      <c r="K69" s="53" t="s">
        <v>38</v>
      </c>
      <c r="L69" s="19" t="s">
        <v>108</v>
      </c>
      <c r="M69" s="19" t="s">
        <v>136</v>
      </c>
      <c r="N69" s="8"/>
    </row>
    <row r="70" spans="1:14" ht="15.75">
      <c r="A70" s="57" t="s">
        <v>33</v>
      </c>
      <c r="B70" s="20" t="s">
        <v>0</v>
      </c>
      <c r="C70" s="20">
        <v>0.43</v>
      </c>
      <c r="D70" s="20">
        <v>10</v>
      </c>
      <c r="E70" s="21">
        <f>VLOOKUP(A70,Prices!$A:$C,2,FALSE)</f>
        <v>1177</v>
      </c>
      <c r="F70" s="22">
        <f>VLOOKUP(A70,Prices!$A:$C,3,FALSE)</f>
        <v>18.213420114287995</v>
      </c>
      <c r="G70" s="5"/>
      <c r="H70" s="64" t="s">
        <v>35</v>
      </c>
      <c r="I70" s="65" t="s">
        <v>0</v>
      </c>
      <c r="J70" s="78" t="s">
        <v>182</v>
      </c>
      <c r="K70" s="66">
        <v>10</v>
      </c>
      <c r="L70" s="21">
        <f>VLOOKUP(H70,Prices!$A:$C,2,FALSE)</f>
        <v>977</v>
      </c>
      <c r="M70" s="22">
        <f>VLOOKUP(H70,Prices!$A:$C,3,FALSE)</f>
        <v>15.125612752655998</v>
      </c>
      <c r="N70" s="47"/>
    </row>
    <row r="71" spans="1:14" ht="15.75">
      <c r="A71" s="29" t="s">
        <v>213</v>
      </c>
      <c r="B71" s="29"/>
      <c r="C71" s="29"/>
      <c r="D71" s="29"/>
      <c r="E71" s="11"/>
      <c r="F71" s="30"/>
      <c r="G71" s="5"/>
      <c r="H71" s="37" t="s">
        <v>213</v>
      </c>
      <c r="I71" s="29"/>
      <c r="J71" s="29"/>
      <c r="K71" s="29"/>
      <c r="L71" s="11"/>
      <c r="M71" s="30"/>
      <c r="N71" s="47"/>
    </row>
    <row r="72" spans="1:14" ht="15.75">
      <c r="A72" s="64" t="s">
        <v>140</v>
      </c>
      <c r="B72" s="65" t="s">
        <v>0</v>
      </c>
      <c r="C72" s="20">
        <v>0.43</v>
      </c>
      <c r="D72" s="66">
        <v>10</v>
      </c>
      <c r="E72" s="21">
        <f>VLOOKUP(A72,Prices!$A:$C,2,FALSE)</f>
        <v>1177</v>
      </c>
      <c r="F72" s="22">
        <f>VLOOKUP(A72,Prices!$A:$C,3,FALSE)</f>
        <v>18.213420114287995</v>
      </c>
      <c r="G72" s="5"/>
      <c r="H72" s="64" t="s">
        <v>149</v>
      </c>
      <c r="I72" s="65" t="s">
        <v>0</v>
      </c>
      <c r="J72" s="78" t="s">
        <v>182</v>
      </c>
      <c r="K72" s="66">
        <v>10</v>
      </c>
      <c r="L72" s="21">
        <f>VLOOKUP(H72,Prices!$A:$C,2,FALSE)</f>
        <v>977</v>
      </c>
      <c r="M72" s="22">
        <f>VLOOKUP(H72,Prices!$A:$C,3,FALSE)</f>
        <v>15.125612752655998</v>
      </c>
      <c r="N72" s="47"/>
    </row>
    <row r="73" spans="1:14" ht="15.75">
      <c r="A73" s="34"/>
      <c r="B73" s="10"/>
      <c r="C73" s="10"/>
      <c r="D73" s="10"/>
      <c r="E73" s="11"/>
      <c r="F73" s="11"/>
      <c r="G73" s="11"/>
      <c r="H73" s="59"/>
      <c r="I73" s="5"/>
      <c r="J73" s="5"/>
      <c r="K73" s="5"/>
      <c r="L73" s="5"/>
      <c r="M73" s="5"/>
      <c r="N73" s="47"/>
    </row>
    <row r="74" spans="1:14" s="56" customFormat="1" ht="15" customHeight="1">
      <c r="A74" s="50" t="s">
        <v>237</v>
      </c>
      <c r="B74" s="50"/>
      <c r="C74" s="50"/>
      <c r="D74" s="50"/>
      <c r="E74" s="50"/>
      <c r="F74" s="5"/>
      <c r="G74" s="5"/>
      <c r="H74" s="74" t="s">
        <v>238</v>
      </c>
      <c r="I74" s="4"/>
      <c r="J74" s="4"/>
      <c r="K74" s="4"/>
      <c r="L74" s="4"/>
      <c r="M74" s="4"/>
      <c r="N74" s="55"/>
    </row>
    <row r="75" spans="1:14" ht="15.75">
      <c r="A75" s="17" t="s">
        <v>205</v>
      </c>
      <c r="B75" s="8"/>
      <c r="C75" s="8"/>
      <c r="D75" s="8"/>
      <c r="E75" s="8"/>
      <c r="F75" s="8"/>
      <c r="G75" s="8"/>
      <c r="H75" s="17" t="s">
        <v>205</v>
      </c>
      <c r="I75" s="10"/>
      <c r="J75" s="11"/>
      <c r="K75" s="8"/>
      <c r="L75" s="8"/>
      <c r="M75" s="8"/>
      <c r="N75" s="47"/>
    </row>
    <row r="76" spans="1:14" ht="15.75">
      <c r="A76" s="50"/>
      <c r="B76" s="51"/>
      <c r="C76" s="51"/>
      <c r="D76" s="51"/>
      <c r="E76" s="51"/>
      <c r="F76" s="5"/>
      <c r="G76" s="5"/>
      <c r="H76" s="74"/>
      <c r="I76" s="4"/>
      <c r="J76" s="4"/>
      <c r="K76" s="4"/>
      <c r="L76" s="4"/>
      <c r="M76" s="4"/>
      <c r="N76" s="47"/>
    </row>
    <row r="77" spans="1:14" ht="15.75">
      <c r="A77" s="50"/>
      <c r="B77" s="51"/>
      <c r="C77" s="51"/>
      <c r="D77" s="51"/>
      <c r="E77" s="51"/>
      <c r="F77" s="5"/>
      <c r="G77" s="5"/>
      <c r="H77" s="74"/>
      <c r="I77" s="4"/>
      <c r="J77" s="4"/>
      <c r="K77" s="4"/>
      <c r="L77" s="4"/>
      <c r="M77" s="4"/>
      <c r="N77" s="47"/>
    </row>
    <row r="78" spans="1:14" ht="15.75">
      <c r="A78" s="50"/>
      <c r="B78" s="51"/>
      <c r="C78" s="51"/>
      <c r="D78" s="51"/>
      <c r="E78" s="51"/>
      <c r="F78" s="5"/>
      <c r="G78" s="5"/>
      <c r="H78" s="74"/>
      <c r="I78" s="4"/>
      <c r="J78" s="4"/>
      <c r="K78" s="4"/>
      <c r="L78" s="4"/>
      <c r="M78" s="4"/>
      <c r="N78" s="47"/>
    </row>
    <row r="79" spans="1:14" ht="15.75">
      <c r="A79" s="50"/>
      <c r="B79" s="51"/>
      <c r="C79" s="51"/>
      <c r="D79" s="51"/>
      <c r="E79" s="51"/>
      <c r="F79" s="5"/>
      <c r="G79" s="5"/>
      <c r="H79" s="74"/>
      <c r="I79" s="4"/>
      <c r="J79" s="4"/>
      <c r="K79" s="4"/>
      <c r="L79" s="4"/>
      <c r="M79" s="4"/>
      <c r="N79" s="47"/>
    </row>
    <row r="80" spans="1:14" ht="15.75">
      <c r="A80" s="75" t="s">
        <v>30</v>
      </c>
      <c r="B80" s="53" t="s">
        <v>31</v>
      </c>
      <c r="C80" s="53" t="s">
        <v>16</v>
      </c>
      <c r="D80" s="53" t="s">
        <v>38</v>
      </c>
      <c r="E80" s="53" t="s">
        <v>108</v>
      </c>
      <c r="F80" s="19" t="s">
        <v>136</v>
      </c>
      <c r="G80" s="54"/>
      <c r="H80" s="76" t="s">
        <v>30</v>
      </c>
      <c r="I80" s="77" t="s">
        <v>31</v>
      </c>
      <c r="J80" s="53" t="s">
        <v>16</v>
      </c>
      <c r="K80" s="53" t="s">
        <v>38</v>
      </c>
      <c r="L80" s="19" t="s">
        <v>108</v>
      </c>
      <c r="M80" s="19" t="s">
        <v>136</v>
      </c>
      <c r="N80" s="47"/>
    </row>
    <row r="81" spans="1:14" ht="15.75">
      <c r="A81" s="57" t="s">
        <v>98</v>
      </c>
      <c r="B81" s="20" t="s">
        <v>0</v>
      </c>
      <c r="C81" s="20">
        <v>0.43</v>
      </c>
      <c r="D81" s="20">
        <v>10</v>
      </c>
      <c r="E81" s="21">
        <f>VLOOKUP(A81,Prices!$A:$C,2,FALSE)</f>
        <v>1177</v>
      </c>
      <c r="F81" s="22">
        <f>VLOOKUP(A81,Prices!$A:$C,3,FALSE)</f>
        <v>18.213420114287995</v>
      </c>
      <c r="G81" s="5"/>
      <c r="H81" s="64" t="s">
        <v>106</v>
      </c>
      <c r="I81" s="65" t="s">
        <v>0</v>
      </c>
      <c r="J81" s="78" t="s">
        <v>182</v>
      </c>
      <c r="K81" s="66">
        <v>10</v>
      </c>
      <c r="L81" s="21">
        <f>VLOOKUP(H81,Prices!$A:$C,2,FALSE)</f>
        <v>977</v>
      </c>
      <c r="M81" s="22">
        <f>VLOOKUP(H81,Prices!$A:$C,3,FALSE)</f>
        <v>15.125612752655998</v>
      </c>
      <c r="N81" s="47"/>
    </row>
    <row r="82" spans="1:13" ht="15.75">
      <c r="A82" s="29" t="s">
        <v>213</v>
      </c>
      <c r="B82" s="29"/>
      <c r="C82" s="29"/>
      <c r="D82" s="29"/>
      <c r="E82" s="11"/>
      <c r="F82" s="30"/>
      <c r="G82" s="5"/>
      <c r="H82" s="37" t="s">
        <v>213</v>
      </c>
      <c r="I82" s="29"/>
      <c r="J82" s="29"/>
      <c r="K82" s="29"/>
      <c r="L82" s="11"/>
      <c r="M82" s="30"/>
    </row>
    <row r="83" spans="1:13" ht="15.75">
      <c r="A83" s="64" t="s">
        <v>141</v>
      </c>
      <c r="B83" s="65" t="s">
        <v>0</v>
      </c>
      <c r="C83" s="20">
        <v>0.43</v>
      </c>
      <c r="D83" s="66">
        <v>10</v>
      </c>
      <c r="E83" s="21">
        <f>VLOOKUP(A83,Prices!$A:$C,2,FALSE)</f>
        <v>1177</v>
      </c>
      <c r="F83" s="22">
        <f>VLOOKUP(A83,Prices!$A:$C,3,FALSE)</f>
        <v>18.213420114287995</v>
      </c>
      <c r="G83" s="5"/>
      <c r="H83" s="64" t="s">
        <v>147</v>
      </c>
      <c r="I83" s="65" t="s">
        <v>0</v>
      </c>
      <c r="J83" s="78" t="s">
        <v>182</v>
      </c>
      <c r="K83" s="66">
        <v>10</v>
      </c>
      <c r="L83" s="21">
        <f>VLOOKUP(H83,Prices!$A:$C,2,FALSE)</f>
        <v>977</v>
      </c>
      <c r="M83" s="22">
        <f>VLOOKUP(H83,Prices!$A:$C,3,FALSE)</f>
        <v>15.125612752655998</v>
      </c>
    </row>
    <row r="84" spans="1:14" s="56" customFormat="1" ht="15.75" customHeight="1">
      <c r="A84" s="34"/>
      <c r="B84" s="10"/>
      <c r="C84" s="10"/>
      <c r="D84" s="10"/>
      <c r="E84" s="11"/>
      <c r="F84" s="11"/>
      <c r="G84" s="11"/>
      <c r="H84" s="59"/>
      <c r="I84" s="5"/>
      <c r="J84" s="5"/>
      <c r="K84" s="5"/>
      <c r="L84" s="5"/>
      <c r="M84" s="5"/>
      <c r="N84" s="54"/>
    </row>
    <row r="85" spans="1:14" ht="15.75">
      <c r="A85" s="185" t="s">
        <v>239</v>
      </c>
      <c r="B85" s="185"/>
      <c r="C85" s="185"/>
      <c r="D85" s="185"/>
      <c r="E85" s="185"/>
      <c r="F85" s="185"/>
      <c r="G85" s="185"/>
      <c r="H85" s="74" t="s">
        <v>240</v>
      </c>
      <c r="I85" s="81"/>
      <c r="J85" s="4"/>
      <c r="K85" s="4"/>
      <c r="L85" s="4"/>
      <c r="M85" s="4"/>
      <c r="N85" s="5"/>
    </row>
    <row r="86" spans="1:14" ht="15.75">
      <c r="A86" s="50"/>
      <c r="B86" s="51"/>
      <c r="C86" s="51"/>
      <c r="D86" s="51"/>
      <c r="E86" s="51"/>
      <c r="F86" s="5"/>
      <c r="G86" s="5"/>
      <c r="H86" s="74"/>
      <c r="I86" s="81"/>
      <c r="J86" s="4"/>
      <c r="K86" s="4"/>
      <c r="L86" s="4"/>
      <c r="M86" s="4"/>
      <c r="N86" s="5"/>
    </row>
    <row r="87" spans="1:14" ht="15.75">
      <c r="A87" s="50"/>
      <c r="B87" s="51"/>
      <c r="C87" s="51"/>
      <c r="D87" s="51"/>
      <c r="E87" s="51"/>
      <c r="F87" s="5"/>
      <c r="G87" s="5"/>
      <c r="H87" s="74"/>
      <c r="I87" s="81"/>
      <c r="J87" s="4"/>
      <c r="K87" s="4"/>
      <c r="L87" s="4"/>
      <c r="M87" s="4"/>
      <c r="N87" s="5"/>
    </row>
    <row r="88" spans="1:14" ht="15.75">
      <c r="A88" s="50"/>
      <c r="B88" s="51"/>
      <c r="C88" s="51"/>
      <c r="D88" s="51"/>
      <c r="E88" s="51"/>
      <c r="F88" s="5"/>
      <c r="G88" s="5"/>
      <c r="H88" s="74"/>
      <c r="I88" s="81"/>
      <c r="J88" s="4"/>
      <c r="K88" s="4"/>
      <c r="L88" s="4"/>
      <c r="M88" s="4"/>
      <c r="N88" s="5"/>
    </row>
    <row r="89" spans="1:14" ht="15.75">
      <c r="A89" s="50"/>
      <c r="B89" s="51"/>
      <c r="C89" s="51"/>
      <c r="D89" s="51"/>
      <c r="E89" s="51"/>
      <c r="F89" s="5"/>
      <c r="G89" s="5"/>
      <c r="H89" s="74"/>
      <c r="I89" s="81"/>
      <c r="J89" s="4"/>
      <c r="K89" s="4"/>
      <c r="L89" s="4"/>
      <c r="M89" s="4"/>
      <c r="N89" s="5"/>
    </row>
    <row r="90" spans="1:14" ht="18.75">
      <c r="A90" s="75" t="s">
        <v>30</v>
      </c>
      <c r="B90" s="53" t="s">
        <v>31</v>
      </c>
      <c r="C90" s="53" t="s">
        <v>16</v>
      </c>
      <c r="D90" s="53" t="s">
        <v>38</v>
      </c>
      <c r="E90" s="53" t="s">
        <v>108</v>
      </c>
      <c r="F90" s="19" t="s">
        <v>136</v>
      </c>
      <c r="G90" s="54"/>
      <c r="H90" s="76" t="s">
        <v>30</v>
      </c>
      <c r="I90" s="77" t="s">
        <v>31</v>
      </c>
      <c r="J90" s="53" t="s">
        <v>16</v>
      </c>
      <c r="K90" s="53" t="s">
        <v>38</v>
      </c>
      <c r="L90" s="19" t="s">
        <v>108</v>
      </c>
      <c r="M90" s="19" t="s">
        <v>136</v>
      </c>
      <c r="N90" s="166"/>
    </row>
    <row r="91" spans="1:14" ht="15.75">
      <c r="A91" s="57" t="s">
        <v>34</v>
      </c>
      <c r="B91" s="20" t="s">
        <v>0</v>
      </c>
      <c r="C91" s="20">
        <v>0.43</v>
      </c>
      <c r="D91" s="20">
        <v>10</v>
      </c>
      <c r="E91" s="21">
        <f>VLOOKUP(A91,Prices!$A:$C,2,FALSE)</f>
        <v>1177</v>
      </c>
      <c r="F91" s="22">
        <f>VLOOKUP(A91,Prices!$A:$C,3,FALSE)</f>
        <v>18.213420114287995</v>
      </c>
      <c r="G91" s="5"/>
      <c r="H91" s="64" t="s">
        <v>36</v>
      </c>
      <c r="I91" s="65" t="s">
        <v>0</v>
      </c>
      <c r="J91" s="78" t="s">
        <v>182</v>
      </c>
      <c r="K91" s="66">
        <v>10</v>
      </c>
      <c r="L91" s="21">
        <f>VLOOKUP(H91,Prices!$A:$C,2,FALSE)</f>
        <v>977</v>
      </c>
      <c r="M91" s="22">
        <f>VLOOKUP(H91,Prices!$A:$C,3,FALSE)</f>
        <v>15.125612752655998</v>
      </c>
      <c r="N91" s="5"/>
    </row>
    <row r="92" spans="1:14" ht="15.75">
      <c r="A92" s="29" t="s">
        <v>213</v>
      </c>
      <c r="B92" s="29"/>
      <c r="C92" s="29"/>
      <c r="D92" s="29"/>
      <c r="E92" s="11"/>
      <c r="F92" s="30"/>
      <c r="G92" s="5"/>
      <c r="H92" s="31" t="s">
        <v>213</v>
      </c>
      <c r="I92" s="29"/>
      <c r="J92" s="29"/>
      <c r="K92" s="29"/>
      <c r="L92" s="36"/>
      <c r="M92" s="30"/>
      <c r="N92" s="5"/>
    </row>
    <row r="93" spans="1:14" ht="15.75">
      <c r="A93" s="64" t="s">
        <v>142</v>
      </c>
      <c r="B93" s="65" t="s">
        <v>0</v>
      </c>
      <c r="C93" s="20">
        <v>0.43</v>
      </c>
      <c r="D93" s="66">
        <v>10</v>
      </c>
      <c r="E93" s="21">
        <f>VLOOKUP(A93,Prices!$A:$C,2,FALSE)</f>
        <v>1177</v>
      </c>
      <c r="F93" s="22">
        <f>VLOOKUP(A93,Prices!$A:$C,3,FALSE)</f>
        <v>18.213420114287995</v>
      </c>
      <c r="G93" s="5"/>
      <c r="H93" s="64" t="s">
        <v>148</v>
      </c>
      <c r="I93" s="65" t="s">
        <v>0</v>
      </c>
      <c r="J93" s="78" t="s">
        <v>182</v>
      </c>
      <c r="K93" s="66">
        <v>10</v>
      </c>
      <c r="L93" s="21">
        <f>VLOOKUP(H93,Prices!$A:$C,2,FALSE)</f>
        <v>977</v>
      </c>
      <c r="M93" s="22">
        <f>VLOOKUP(H93,Prices!$A:$C,3,FALSE)</f>
        <v>15.125612752655998</v>
      </c>
      <c r="N93" s="5"/>
    </row>
    <row r="94" spans="1:14" ht="15.75">
      <c r="A94" s="82"/>
      <c r="B94" s="83"/>
      <c r="C94" s="84"/>
      <c r="D94" s="85"/>
      <c r="E94" s="86"/>
      <c r="F94" s="87"/>
      <c r="G94" s="5"/>
      <c r="H94" s="82"/>
      <c r="I94" s="83"/>
      <c r="J94" s="84"/>
      <c r="K94" s="85"/>
      <c r="L94" s="86"/>
      <c r="M94" s="87"/>
      <c r="N94" s="5"/>
    </row>
    <row r="95" spans="1:14" ht="15.75">
      <c r="A95" s="82"/>
      <c r="B95" s="83"/>
      <c r="C95" s="84"/>
      <c r="D95" s="85"/>
      <c r="E95" s="86"/>
      <c r="F95" s="87"/>
      <c r="G95" s="5"/>
      <c r="H95" s="82"/>
      <c r="I95" s="83"/>
      <c r="J95" s="84"/>
      <c r="K95" s="85"/>
      <c r="L95" s="86"/>
      <c r="M95" s="87"/>
      <c r="N95" s="5"/>
    </row>
    <row r="96" spans="1:14" ht="18.75">
      <c r="A96" s="166" t="s">
        <v>241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5"/>
    </row>
    <row r="97" spans="1:14" ht="15.75">
      <c r="A97" s="82"/>
      <c r="B97" s="83"/>
      <c r="C97" s="84"/>
      <c r="D97" s="85"/>
      <c r="E97" s="86"/>
      <c r="F97" s="87"/>
      <c r="G97" s="5"/>
      <c r="H97" s="82"/>
      <c r="I97" s="83"/>
      <c r="J97" s="84"/>
      <c r="K97" s="85"/>
      <c r="L97" s="86"/>
      <c r="M97" s="87"/>
      <c r="N97" s="5"/>
    </row>
    <row r="98" spans="1:14" ht="15.75">
      <c r="A98" s="82"/>
      <c r="B98" s="83"/>
      <c r="C98" s="84"/>
      <c r="D98" s="85"/>
      <c r="E98" s="86"/>
      <c r="F98" s="87"/>
      <c r="G98" s="5"/>
      <c r="H98" s="82"/>
      <c r="I98" s="83"/>
      <c r="J98" s="84"/>
      <c r="K98" s="85"/>
      <c r="L98" s="86"/>
      <c r="M98" s="87"/>
      <c r="N98" s="5"/>
    </row>
    <row r="99" spans="1:14" ht="15.75">
      <c r="A99" s="88" t="s">
        <v>242</v>
      </c>
      <c r="B99" s="89"/>
      <c r="C99" s="89"/>
      <c r="D99" s="89"/>
      <c r="E99" s="89"/>
      <c r="F99" s="89"/>
      <c r="H99" s="90" t="s">
        <v>8</v>
      </c>
      <c r="I99" s="89"/>
      <c r="J99" s="89"/>
      <c r="K99" s="89"/>
      <c r="L99" s="86"/>
      <c r="M99" s="87"/>
      <c r="N99" s="5"/>
    </row>
    <row r="100" spans="1:14" ht="15">
      <c r="A100" s="72" t="s">
        <v>243</v>
      </c>
      <c r="B100" s="89"/>
      <c r="C100" s="89"/>
      <c r="D100" s="89"/>
      <c r="E100" s="89"/>
      <c r="F100" s="89"/>
      <c r="H100" s="91" t="s">
        <v>244</v>
      </c>
      <c r="I100" s="92"/>
      <c r="J100" s="92"/>
      <c r="K100" s="92"/>
      <c r="L100" s="86"/>
      <c r="M100" s="87"/>
      <c r="N100" s="19" t="s">
        <v>136</v>
      </c>
    </row>
    <row r="101" spans="1:14" ht="15">
      <c r="A101" s="72" t="s">
        <v>245</v>
      </c>
      <c r="B101" s="89"/>
      <c r="C101" s="89"/>
      <c r="D101" s="89"/>
      <c r="E101" s="89"/>
      <c r="F101" s="89"/>
      <c r="H101" s="93" t="s">
        <v>246</v>
      </c>
      <c r="I101" s="92"/>
      <c r="J101" s="92"/>
      <c r="K101" s="92"/>
      <c r="L101" s="86"/>
      <c r="M101" s="87"/>
      <c r="N101" s="98">
        <f>VLOOKUP(H107,Prices!$A:$C,3,FALSE)</f>
        <v>57.136044488543995</v>
      </c>
    </row>
    <row r="102" spans="1:14" ht="15">
      <c r="A102" s="72" t="s">
        <v>247</v>
      </c>
      <c r="B102" s="89"/>
      <c r="C102" s="89"/>
      <c r="D102" s="89"/>
      <c r="E102" s="89"/>
      <c r="F102" s="89"/>
      <c r="H102" s="72" t="s">
        <v>248</v>
      </c>
      <c r="I102" s="92"/>
      <c r="J102" s="92"/>
      <c r="K102" s="92"/>
      <c r="L102" s="86"/>
      <c r="M102" s="87"/>
      <c r="N102" s="98">
        <f>VLOOKUP(H108,Prices!$A:$C,3,FALSE)</f>
        <v>57.136044488543995</v>
      </c>
    </row>
    <row r="103" spans="1:14" ht="15">
      <c r="A103" s="94"/>
      <c r="B103" s="89"/>
      <c r="C103" s="89"/>
      <c r="D103" s="89"/>
      <c r="E103" s="89"/>
      <c r="F103" s="89"/>
      <c r="G103" s="92"/>
      <c r="H103" s="95" t="s">
        <v>249</v>
      </c>
      <c r="I103" s="92"/>
      <c r="J103" s="92"/>
      <c r="K103" s="92"/>
      <c r="L103" s="86"/>
      <c r="M103" s="87"/>
      <c r="N103" s="98">
        <f>VLOOKUP(H109,Prices!$A:$C,3,FALSE)</f>
        <v>54.15271181207999</v>
      </c>
    </row>
    <row r="104" spans="1:14" ht="15.75">
      <c r="A104" s="82"/>
      <c r="B104" s="83"/>
      <c r="C104" s="84"/>
      <c r="D104" s="85"/>
      <c r="E104" s="86"/>
      <c r="F104" s="87"/>
      <c r="G104" s="5"/>
      <c r="H104" s="82" t="s">
        <v>250</v>
      </c>
      <c r="I104" s="83"/>
      <c r="J104" s="84"/>
      <c r="K104" s="85"/>
      <c r="L104" s="86"/>
      <c r="M104" s="87"/>
      <c r="N104" s="98">
        <f>VLOOKUP(H110,Prices!$A:$C,3,FALSE)</f>
        <v>54.15271181207999</v>
      </c>
    </row>
    <row r="105" spans="1:14" ht="15.75">
      <c r="A105" s="82"/>
      <c r="B105" s="83"/>
      <c r="C105" s="84"/>
      <c r="D105" s="85"/>
      <c r="E105" s="86"/>
      <c r="F105" s="87"/>
      <c r="G105" s="5"/>
      <c r="H105" s="82"/>
      <c r="I105" s="83"/>
      <c r="J105" s="84"/>
      <c r="K105" s="85"/>
      <c r="L105" s="86"/>
      <c r="M105" s="87"/>
      <c r="N105" s="5"/>
    </row>
    <row r="106" spans="1:14" ht="15.75">
      <c r="A106" s="96" t="s">
        <v>30</v>
      </c>
      <c r="B106" s="18" t="s">
        <v>251</v>
      </c>
      <c r="C106" s="18" t="s">
        <v>108</v>
      </c>
      <c r="D106" s="19" t="s">
        <v>136</v>
      </c>
      <c r="E106" s="4"/>
      <c r="F106" s="5"/>
      <c r="G106" s="5"/>
      <c r="H106" s="96" t="s">
        <v>30</v>
      </c>
      <c r="I106" s="18" t="s">
        <v>82</v>
      </c>
      <c r="J106" s="18" t="s">
        <v>81</v>
      </c>
      <c r="K106" s="18" t="s">
        <v>38</v>
      </c>
      <c r="L106" s="18" t="s">
        <v>252</v>
      </c>
      <c r="M106" s="18" t="s">
        <v>108</v>
      </c>
      <c r="N106" s="5"/>
    </row>
    <row r="107" spans="1:14" ht="15.75">
      <c r="A107" s="57" t="s">
        <v>11</v>
      </c>
      <c r="B107" s="20">
        <v>1</v>
      </c>
      <c r="C107" s="21">
        <f>VLOOKUP(A107,Prices!$A:$C,2,FALSE)</f>
        <v>8198</v>
      </c>
      <c r="D107" s="22">
        <f>VLOOKUP(A107,Prices!$A:$C,3,FALSE)</f>
        <v>126.90262958372999</v>
      </c>
      <c r="G107" s="5"/>
      <c r="H107" s="57" t="s">
        <v>118</v>
      </c>
      <c r="I107" s="20" t="s">
        <v>83</v>
      </c>
      <c r="J107" s="20" t="s">
        <v>253</v>
      </c>
      <c r="K107" s="97">
        <v>1</v>
      </c>
      <c r="L107" s="20">
        <v>100</v>
      </c>
      <c r="M107" s="98">
        <f>VLOOKUP(H107,Prices!$A:$C,2,FALSE)</f>
        <v>3691</v>
      </c>
      <c r="N107" s="5"/>
    </row>
    <row r="108" spans="1:14" ht="15.75">
      <c r="A108" s="59"/>
      <c r="B108" s="5"/>
      <c r="C108" s="99"/>
      <c r="D108" s="99"/>
      <c r="E108" s="5"/>
      <c r="F108" s="5"/>
      <c r="G108" s="5"/>
      <c r="H108" s="57" t="s">
        <v>119</v>
      </c>
      <c r="I108" s="20" t="s">
        <v>84</v>
      </c>
      <c r="J108" s="20" t="s">
        <v>253</v>
      </c>
      <c r="K108" s="97">
        <v>1</v>
      </c>
      <c r="L108" s="20">
        <v>100</v>
      </c>
      <c r="M108" s="98">
        <f>VLOOKUP(H108,Prices!$A:$C,2,FALSE)</f>
        <v>3691</v>
      </c>
      <c r="N108" s="5"/>
    </row>
    <row r="109" spans="1:14" ht="15.75">
      <c r="A109" s="44"/>
      <c r="B109" s="100"/>
      <c r="C109" s="100"/>
      <c r="D109" s="100"/>
      <c r="E109" s="8"/>
      <c r="F109" s="8"/>
      <c r="G109" s="8"/>
      <c r="H109" s="57" t="s">
        <v>120</v>
      </c>
      <c r="I109" s="20" t="s">
        <v>83</v>
      </c>
      <c r="J109" s="20" t="s">
        <v>254</v>
      </c>
      <c r="K109" s="20">
        <v>1</v>
      </c>
      <c r="L109" s="20">
        <v>100</v>
      </c>
      <c r="M109" s="98">
        <f>VLOOKUP(H109,Prices!$A:$C,2,FALSE)</f>
        <v>3498</v>
      </c>
      <c r="N109" s="5"/>
    </row>
    <row r="110" spans="1:14" ht="15.75">
      <c r="A110" s="59"/>
      <c r="B110" s="5"/>
      <c r="C110" s="5"/>
      <c r="D110" s="5"/>
      <c r="E110" s="5"/>
      <c r="F110" s="5"/>
      <c r="G110" s="5"/>
      <c r="H110" s="57" t="s">
        <v>121</v>
      </c>
      <c r="I110" s="20" t="s">
        <v>84</v>
      </c>
      <c r="J110" s="20" t="s">
        <v>254</v>
      </c>
      <c r="K110" s="20">
        <v>1</v>
      </c>
      <c r="L110" s="20">
        <v>100</v>
      </c>
      <c r="M110" s="98">
        <f>VLOOKUP(H110,Prices!$A:$C,2,FALSE)</f>
        <v>3498</v>
      </c>
      <c r="N110" s="5"/>
    </row>
    <row r="111" spans="1:14" ht="15.75">
      <c r="A111" s="59"/>
      <c r="B111" s="5"/>
      <c r="C111" s="5"/>
      <c r="D111" s="5"/>
      <c r="E111" s="5"/>
      <c r="F111" s="5"/>
      <c r="G111" s="5"/>
      <c r="H111" s="59"/>
      <c r="I111" s="5"/>
      <c r="J111" s="5"/>
      <c r="K111" s="5"/>
      <c r="L111" s="5"/>
      <c r="M111" s="5"/>
      <c r="N111" s="19" t="s">
        <v>136</v>
      </c>
    </row>
    <row r="112" spans="1:14" ht="15.75">
      <c r="A112" s="50" t="s">
        <v>242</v>
      </c>
      <c r="B112" s="50"/>
      <c r="C112" s="50"/>
      <c r="D112" s="50"/>
      <c r="E112" s="50"/>
      <c r="F112" s="50"/>
      <c r="G112" s="5"/>
      <c r="H112" s="185" t="s">
        <v>255</v>
      </c>
      <c r="I112" s="185"/>
      <c r="J112" s="185"/>
      <c r="K112" s="185"/>
      <c r="L112" s="185"/>
      <c r="M112" s="5"/>
      <c r="N112" s="98">
        <f>VLOOKUP(H118,Prices!$A:$C,3,FALSE)</f>
        <v>57.00835320667199</v>
      </c>
    </row>
    <row r="113" spans="1:14" ht="15.75">
      <c r="A113" s="72" t="s">
        <v>243</v>
      </c>
      <c r="B113" s="89"/>
      <c r="C113" s="50"/>
      <c r="D113" s="50"/>
      <c r="E113" s="50"/>
      <c r="F113" s="5"/>
      <c r="G113" s="5"/>
      <c r="H113" s="91" t="s">
        <v>244</v>
      </c>
      <c r="I113" s="50"/>
      <c r="J113" s="50"/>
      <c r="K113" s="50"/>
      <c r="L113" s="50"/>
      <c r="M113" s="5"/>
      <c r="N113" s="98">
        <f>VLOOKUP(H119,Prices!$A:$C,3,FALSE)</f>
        <v>57.00835320667199</v>
      </c>
    </row>
    <row r="114" spans="1:14" ht="15.75">
      <c r="A114" s="72" t="s">
        <v>245</v>
      </c>
      <c r="B114" s="89"/>
      <c r="C114" s="50"/>
      <c r="D114" s="50"/>
      <c r="E114" s="50"/>
      <c r="F114" s="5"/>
      <c r="G114" s="5"/>
      <c r="H114" s="72" t="s">
        <v>248</v>
      </c>
      <c r="I114" s="50"/>
      <c r="J114" s="50"/>
      <c r="K114" s="50"/>
      <c r="L114" s="50"/>
      <c r="M114" s="5"/>
      <c r="N114" s="98">
        <f>VLOOKUP(H120,Prices!$A:$C,3,FALSE)</f>
        <v>57.600376422623995</v>
      </c>
    </row>
    <row r="115" spans="1:14" ht="15.75">
      <c r="A115" s="72" t="s">
        <v>247</v>
      </c>
      <c r="B115" s="89"/>
      <c r="C115" s="51"/>
      <c r="D115" s="51"/>
      <c r="E115" s="51"/>
      <c r="F115" s="5"/>
      <c r="G115" s="5"/>
      <c r="H115" s="95" t="s">
        <v>249</v>
      </c>
      <c r="I115" s="51"/>
      <c r="J115" s="51"/>
      <c r="K115" s="51"/>
      <c r="N115" s="98">
        <f>VLOOKUP(H121,Prices!$A:$C,3,FALSE)</f>
        <v>60.757833574368</v>
      </c>
    </row>
    <row r="116" spans="1:14" ht="15.75">
      <c r="A116" s="50"/>
      <c r="B116" s="51"/>
      <c r="C116" s="51"/>
      <c r="D116" s="51"/>
      <c r="E116" s="51"/>
      <c r="F116" s="5"/>
      <c r="G116" s="5"/>
      <c r="H116" s="50"/>
      <c r="J116" s="101"/>
      <c r="K116" s="51"/>
      <c r="L116" s="51"/>
      <c r="M116" s="5"/>
      <c r="N116" s="5"/>
    </row>
    <row r="117" spans="1:13" ht="15.75">
      <c r="A117" s="96" t="s">
        <v>30</v>
      </c>
      <c r="B117" s="18" t="s">
        <v>251</v>
      </c>
      <c r="C117" s="18" t="s">
        <v>108</v>
      </c>
      <c r="D117" s="19" t="s">
        <v>136</v>
      </c>
      <c r="E117" s="4"/>
      <c r="F117" s="5"/>
      <c r="G117" s="5"/>
      <c r="H117" s="96" t="s">
        <v>30</v>
      </c>
      <c r="I117" s="18" t="s">
        <v>82</v>
      </c>
      <c r="J117" s="18" t="s">
        <v>38</v>
      </c>
      <c r="K117" s="18" t="s">
        <v>252</v>
      </c>
      <c r="L117" s="102" t="s">
        <v>256</v>
      </c>
      <c r="M117" s="18" t="s">
        <v>108</v>
      </c>
    </row>
    <row r="118" spans="1:13" ht="15.75">
      <c r="A118" s="57" t="s">
        <v>14</v>
      </c>
      <c r="B118" s="20">
        <v>1</v>
      </c>
      <c r="C118" s="21">
        <f>VLOOKUP(A118,Prices!$A:$C,2,FALSE)</f>
        <v>3096</v>
      </c>
      <c r="D118" s="22">
        <f>VLOOKUP(A118,Prices!$A:$C,3,FALSE)</f>
        <v>47.93066389540799</v>
      </c>
      <c r="E118" s="5"/>
      <c r="F118" s="5"/>
      <c r="G118" s="5"/>
      <c r="H118" s="57" t="s">
        <v>122</v>
      </c>
      <c r="I118" s="20" t="s">
        <v>83</v>
      </c>
      <c r="J118" s="97">
        <v>1</v>
      </c>
      <c r="K118" s="20">
        <v>100</v>
      </c>
      <c r="L118" s="20" t="s">
        <v>85</v>
      </c>
      <c r="M118" s="98">
        <f>VLOOKUP(H118,Prices!$A:$C,2,FALSE)</f>
        <v>3683</v>
      </c>
    </row>
    <row r="119" spans="1:13" ht="15.75">
      <c r="A119" s="59"/>
      <c r="B119" s="5"/>
      <c r="C119" s="5"/>
      <c r="D119" s="5"/>
      <c r="E119" s="5"/>
      <c r="F119" s="5"/>
      <c r="G119" s="5"/>
      <c r="H119" s="57" t="s">
        <v>123</v>
      </c>
      <c r="I119" s="20" t="s">
        <v>84</v>
      </c>
      <c r="J119" s="97">
        <v>1</v>
      </c>
      <c r="K119" s="20">
        <v>100</v>
      </c>
      <c r="L119" s="20" t="s">
        <v>85</v>
      </c>
      <c r="M119" s="98">
        <f>VLOOKUP(H119,Prices!$A:$C,2,FALSE)</f>
        <v>3683</v>
      </c>
    </row>
    <row r="120" spans="1:13" ht="15.75">
      <c r="A120" s="59"/>
      <c r="B120" s="5"/>
      <c r="C120" s="5"/>
      <c r="D120" s="5"/>
      <c r="E120" s="5"/>
      <c r="F120" s="5"/>
      <c r="G120" s="5"/>
      <c r="H120" s="57" t="s">
        <v>124</v>
      </c>
      <c r="I120" s="20" t="s">
        <v>83</v>
      </c>
      <c r="J120" s="20">
        <v>1</v>
      </c>
      <c r="K120" s="20">
        <v>100</v>
      </c>
      <c r="L120" s="20" t="s">
        <v>86</v>
      </c>
      <c r="M120" s="98">
        <f>VLOOKUP(H120,Prices!$A:$C,2,FALSE)</f>
        <v>3721</v>
      </c>
    </row>
    <row r="121" spans="1:13" ht="15.75">
      <c r="A121" s="59"/>
      <c r="B121" s="5"/>
      <c r="C121" s="5"/>
      <c r="D121" s="5"/>
      <c r="E121" s="5"/>
      <c r="F121" s="5"/>
      <c r="G121" s="5"/>
      <c r="H121" s="57" t="s">
        <v>125</v>
      </c>
      <c r="I121" s="20" t="s">
        <v>84</v>
      </c>
      <c r="J121" s="20">
        <v>1</v>
      </c>
      <c r="K121" s="20">
        <v>100</v>
      </c>
      <c r="L121" s="20" t="s">
        <v>86</v>
      </c>
      <c r="M121" s="98">
        <f>VLOOKUP(H121,Prices!$A:$C,2,FALSE)</f>
        <v>3925</v>
      </c>
    </row>
    <row r="122" spans="1:13" ht="15.75">
      <c r="A122" s="59"/>
      <c r="B122" s="5"/>
      <c r="C122" s="5"/>
      <c r="D122" s="5"/>
      <c r="E122" s="5"/>
      <c r="F122" s="5"/>
      <c r="G122" s="5"/>
      <c r="H122" s="59"/>
      <c r="I122" s="5"/>
      <c r="J122" s="5"/>
      <c r="K122" s="5"/>
      <c r="L122" s="5"/>
      <c r="M122" s="5"/>
    </row>
    <row r="123" spans="1:8" ht="15.75">
      <c r="A123" s="189" t="s">
        <v>257</v>
      </c>
      <c r="B123" s="189"/>
      <c r="C123" s="189"/>
      <c r="D123" s="189"/>
      <c r="E123" s="189"/>
      <c r="F123" s="189"/>
      <c r="G123" s="5"/>
      <c r="H123" s="9" t="s">
        <v>258</v>
      </c>
    </row>
    <row r="124" spans="1:10" ht="15.75">
      <c r="A124" s="103" t="s">
        <v>245</v>
      </c>
      <c r="B124" s="50"/>
      <c r="C124" s="50"/>
      <c r="D124" s="50"/>
      <c r="E124" s="50"/>
      <c r="F124" s="5"/>
      <c r="G124" s="5"/>
      <c r="H124" s="4" t="s">
        <v>259</v>
      </c>
      <c r="I124" s="5"/>
      <c r="J124" s="5"/>
    </row>
    <row r="125" spans="1:10" ht="15.75">
      <c r="A125" s="103" t="s">
        <v>260</v>
      </c>
      <c r="B125" s="104"/>
      <c r="C125" s="104"/>
      <c r="D125" s="104"/>
      <c r="E125" s="104"/>
      <c r="F125" s="5"/>
      <c r="G125" s="5"/>
      <c r="H125" s="4" t="s">
        <v>261</v>
      </c>
      <c r="I125" s="5"/>
      <c r="J125" s="5"/>
    </row>
    <row r="126" spans="1:14" ht="15.75">
      <c r="A126" s="105" t="s">
        <v>262</v>
      </c>
      <c r="B126" s="61"/>
      <c r="C126" s="51"/>
      <c r="D126" s="51"/>
      <c r="E126" s="51"/>
      <c r="F126" s="5"/>
      <c r="G126" s="5"/>
      <c r="H126" s="4" t="s">
        <v>263</v>
      </c>
      <c r="I126" s="5"/>
      <c r="J126" s="5"/>
      <c r="L126" s="38"/>
      <c r="N126" s="5"/>
    </row>
    <row r="127" spans="1:14" ht="15.75">
      <c r="A127" s="106"/>
      <c r="E127" s="51"/>
      <c r="F127" s="5"/>
      <c r="G127" s="5"/>
      <c r="H127" s="4" t="s">
        <v>264</v>
      </c>
      <c r="I127" s="5"/>
      <c r="J127" s="5"/>
      <c r="N127" s="5"/>
    </row>
    <row r="128" spans="1:14" ht="15.75">
      <c r="A128" s="106"/>
      <c r="E128" s="51"/>
      <c r="F128" s="5"/>
      <c r="G128" s="5"/>
      <c r="H128" s="4" t="s">
        <v>265</v>
      </c>
      <c r="I128" s="5"/>
      <c r="J128" s="5"/>
      <c r="N128" s="5"/>
    </row>
    <row r="129" spans="1:14" ht="15.75">
      <c r="A129" s="106"/>
      <c r="E129" s="51"/>
      <c r="F129" s="5"/>
      <c r="G129" s="5"/>
      <c r="H129" s="4" t="s">
        <v>266</v>
      </c>
      <c r="I129" s="5"/>
      <c r="J129" s="5"/>
      <c r="N129" s="5"/>
    </row>
    <row r="130" spans="6:14" ht="15.75">
      <c r="F130" s="5"/>
      <c r="G130" s="5"/>
      <c r="H130" s="4" t="s">
        <v>267</v>
      </c>
      <c r="I130" s="5"/>
      <c r="J130" s="5"/>
      <c r="N130" s="6"/>
    </row>
    <row r="131" spans="1:14" ht="15.75">
      <c r="A131" s="96" t="s">
        <v>30</v>
      </c>
      <c r="B131" s="18" t="s">
        <v>268</v>
      </c>
      <c r="C131" s="18" t="s">
        <v>251</v>
      </c>
      <c r="D131" s="18" t="s">
        <v>108</v>
      </c>
      <c r="E131" s="19" t="s">
        <v>136</v>
      </c>
      <c r="F131" s="5"/>
      <c r="G131" s="5"/>
      <c r="H131" s="106"/>
      <c r="N131" s="6"/>
    </row>
    <row r="132" spans="1:14" ht="15.75">
      <c r="A132" s="57" t="s">
        <v>117</v>
      </c>
      <c r="B132" s="20" t="s">
        <v>269</v>
      </c>
      <c r="C132" s="20">
        <v>1</v>
      </c>
      <c r="D132" s="21">
        <f>VLOOKUP(A132,Prices!$A:$C,2,FALSE)</f>
        <v>1322</v>
      </c>
      <c r="E132" s="22">
        <f>VLOOKUP(A132,Prices!$A:$C,3,FALSE)</f>
        <v>20.468953942289993</v>
      </c>
      <c r="G132" s="5"/>
      <c r="H132" s="96" t="s">
        <v>30</v>
      </c>
      <c r="I132" s="18" t="s">
        <v>251</v>
      </c>
      <c r="J132" s="18" t="s">
        <v>108</v>
      </c>
      <c r="K132" s="19" t="s">
        <v>136</v>
      </c>
      <c r="M132" s="8"/>
      <c r="N132" s="6"/>
    </row>
    <row r="133" spans="1:14" ht="15.75">
      <c r="A133" s="57" t="s">
        <v>270</v>
      </c>
      <c r="B133" s="20" t="s">
        <v>271</v>
      </c>
      <c r="C133" s="20">
        <v>1</v>
      </c>
      <c r="D133" s="21">
        <f>VLOOKUP(A133,Prices!$A:$C,2,FALSE)</f>
        <v>2721</v>
      </c>
      <c r="E133" s="22">
        <f>VLOOKUP(A133,Prices!$A:$C,3,FALSE)</f>
        <v>42.11490642105599</v>
      </c>
      <c r="F133" s="107"/>
      <c r="G133" s="38"/>
      <c r="H133" s="57" t="s">
        <v>362</v>
      </c>
      <c r="I133" s="20">
        <v>1</v>
      </c>
      <c r="J133" s="21">
        <f>VLOOKUP(H133,Prices!$A:$C,2,FALSE)</f>
        <v>8774</v>
      </c>
      <c r="K133" s="22">
        <f>VLOOKUP(H133,Prices!$A:$C,3,FALSE)</f>
        <v>135.82521820102497</v>
      </c>
      <c r="N133" s="6"/>
    </row>
    <row r="134" spans="1:14" ht="15.75">
      <c r="A134" s="106"/>
      <c r="M134" s="5"/>
      <c r="N134" s="5"/>
    </row>
    <row r="135" spans="1:14" ht="15.75">
      <c r="A135" s="16" t="s">
        <v>17</v>
      </c>
      <c r="B135" s="108"/>
      <c r="C135" s="108"/>
      <c r="D135" s="108"/>
      <c r="E135" s="108"/>
      <c r="F135" s="8"/>
      <c r="G135" s="5"/>
      <c r="M135" s="5"/>
      <c r="N135" s="5"/>
    </row>
    <row r="136" spans="1:14" ht="15.75">
      <c r="A136" s="16"/>
      <c r="B136" s="108"/>
      <c r="C136" s="108"/>
      <c r="D136" s="108"/>
      <c r="E136" s="108"/>
      <c r="F136" s="8"/>
      <c r="G136" s="5"/>
      <c r="M136" s="6"/>
      <c r="N136" s="5"/>
    </row>
    <row r="137" spans="1:14" ht="25.5">
      <c r="A137" s="96" t="s">
        <v>30</v>
      </c>
      <c r="B137" s="18" t="s">
        <v>31</v>
      </c>
      <c r="C137" s="18" t="s">
        <v>38</v>
      </c>
      <c r="D137" s="19" t="s">
        <v>108</v>
      </c>
      <c r="E137" s="19" t="s">
        <v>136</v>
      </c>
      <c r="F137" s="8"/>
      <c r="G137" s="5"/>
      <c r="I137" s="6"/>
      <c r="J137" s="6"/>
      <c r="K137" s="6"/>
      <c r="L137" s="6"/>
      <c r="M137" s="6"/>
      <c r="N137" s="5"/>
    </row>
    <row r="138" spans="1:14" ht="15.75">
      <c r="A138" s="57" t="s">
        <v>51</v>
      </c>
      <c r="B138" s="20">
        <v>10</v>
      </c>
      <c r="C138" s="20">
        <v>150</v>
      </c>
      <c r="D138" s="21">
        <f>VLOOKUP(A138,Prices!$A:$C,2,FALSE)</f>
        <v>46</v>
      </c>
      <c r="E138" s="22">
        <f>VLOOKUP(A138,Prices!$A:$C,3,FALSE)</f>
        <v>0.7081061994719998</v>
      </c>
      <c r="F138" s="8"/>
      <c r="G138" s="5"/>
      <c r="I138" s="6"/>
      <c r="J138" s="6"/>
      <c r="K138" s="6"/>
      <c r="L138" s="6"/>
      <c r="M138" s="6"/>
      <c r="N138" s="5"/>
    </row>
    <row r="139" spans="1:14" ht="15.75">
      <c r="A139" s="57" t="s">
        <v>52</v>
      </c>
      <c r="B139" s="20">
        <v>12</v>
      </c>
      <c r="C139" s="20">
        <v>150</v>
      </c>
      <c r="D139" s="21">
        <f>VLOOKUP(A139,Prices!$A:$C,2,FALSE)</f>
        <v>46</v>
      </c>
      <c r="E139" s="22">
        <f>VLOOKUP(A139,Prices!$A:$C,3,FALSE)</f>
        <v>0.7081061994719998</v>
      </c>
      <c r="F139" s="8"/>
      <c r="G139" s="5"/>
      <c r="I139" s="6"/>
      <c r="J139" s="6"/>
      <c r="K139" s="6"/>
      <c r="L139" s="6"/>
      <c r="M139" s="6"/>
      <c r="N139" s="5"/>
    </row>
    <row r="140" spans="1:13" ht="15.75">
      <c r="A140" s="57" t="s">
        <v>53</v>
      </c>
      <c r="B140" s="20">
        <v>14</v>
      </c>
      <c r="C140" s="20">
        <v>150</v>
      </c>
      <c r="D140" s="21">
        <f>VLOOKUP(A140,Prices!$A:$C,2,FALSE)</f>
        <v>46</v>
      </c>
      <c r="E140" s="22">
        <f>VLOOKUP(A140,Prices!$A:$C,3,FALSE)</f>
        <v>0.7081061994719998</v>
      </c>
      <c r="F140" s="8"/>
      <c r="G140" s="5"/>
      <c r="I140" s="5"/>
      <c r="J140" s="5"/>
      <c r="K140" s="5"/>
      <c r="L140" s="5"/>
      <c r="M140" s="5"/>
    </row>
    <row r="141" spans="1:13" ht="15.75">
      <c r="A141" s="57" t="s">
        <v>54</v>
      </c>
      <c r="B141" s="20">
        <v>16</v>
      </c>
      <c r="C141" s="20">
        <v>150</v>
      </c>
      <c r="D141" s="21">
        <f>VLOOKUP(A141,Prices!$A:$C,2,FALSE)</f>
        <v>46</v>
      </c>
      <c r="E141" s="22">
        <f>VLOOKUP(A141,Prices!$A:$C,3,FALSE)</f>
        <v>0.7081061994719998</v>
      </c>
      <c r="F141" s="8"/>
      <c r="G141" s="5"/>
      <c r="I141" s="5"/>
      <c r="J141" s="5"/>
      <c r="K141" s="5"/>
      <c r="L141" s="5"/>
      <c r="M141" s="5"/>
    </row>
    <row r="142" spans="1:13" ht="15.75">
      <c r="A142" s="57" t="s">
        <v>55</v>
      </c>
      <c r="B142" s="20">
        <v>18</v>
      </c>
      <c r="C142" s="20">
        <v>150</v>
      </c>
      <c r="D142" s="21">
        <f>VLOOKUP(A142,Prices!$A:$C,2,FALSE)</f>
        <v>46</v>
      </c>
      <c r="E142" s="22">
        <f>VLOOKUP(A142,Prices!$A:$C,3,FALSE)</f>
        <v>0.7081061994719998</v>
      </c>
      <c r="F142" s="8"/>
      <c r="G142" s="5"/>
      <c r="I142" s="5"/>
      <c r="J142" s="5"/>
      <c r="K142" s="5"/>
      <c r="L142" s="5"/>
      <c r="M142" s="5"/>
    </row>
    <row r="143" spans="1:13" ht="15.75">
      <c r="A143" s="57" t="s">
        <v>56</v>
      </c>
      <c r="B143" s="20">
        <v>22</v>
      </c>
      <c r="C143" s="20">
        <v>150</v>
      </c>
      <c r="D143" s="21">
        <f>VLOOKUP(A143,Prices!$A:$C,2,FALSE)</f>
        <v>46</v>
      </c>
      <c r="E143" s="22">
        <f>VLOOKUP(A143,Prices!$A:$C,3,FALSE)</f>
        <v>0.7081061994719998</v>
      </c>
      <c r="F143" s="8"/>
      <c r="G143" s="5"/>
      <c r="H143" s="59"/>
      <c r="I143" s="5"/>
      <c r="J143" s="5"/>
      <c r="K143" s="5"/>
      <c r="L143" s="5"/>
      <c r="M143" s="5"/>
    </row>
    <row r="144" spans="8:13" ht="15.75">
      <c r="H144" s="59"/>
      <c r="I144" s="5"/>
      <c r="J144" s="5"/>
      <c r="K144" s="5"/>
      <c r="L144" s="5"/>
      <c r="M144" s="5"/>
    </row>
    <row r="145" spans="8:13" ht="15.75">
      <c r="H145" s="59"/>
      <c r="I145" s="5"/>
      <c r="J145" s="5"/>
      <c r="K145" s="5"/>
      <c r="L145" s="5"/>
      <c r="M145" s="5"/>
    </row>
  </sheetData>
  <sheetProtection/>
  <mergeCells count="26">
    <mergeCell ref="A14:M14"/>
    <mergeCell ref="A9:M9"/>
    <mergeCell ref="H112:L112"/>
    <mergeCell ref="A123:F123"/>
    <mergeCell ref="A54:F54"/>
    <mergeCell ref="H54:M54"/>
    <mergeCell ref="A66:E66"/>
    <mergeCell ref="A85:G85"/>
    <mergeCell ref="A65:F65"/>
    <mergeCell ref="H65:M65"/>
    <mergeCell ref="A24:F24"/>
    <mergeCell ref="H24:M24"/>
    <mergeCell ref="H32:L32"/>
    <mergeCell ref="H33:M33"/>
    <mergeCell ref="A44:F44"/>
    <mergeCell ref="H44:L44"/>
    <mergeCell ref="A6:M6"/>
    <mergeCell ref="A10:M10"/>
    <mergeCell ref="A11:M11"/>
    <mergeCell ref="A15:M15"/>
    <mergeCell ref="A16:M16"/>
    <mergeCell ref="A17:M17"/>
    <mergeCell ref="A7:M7"/>
    <mergeCell ref="A8:M8"/>
    <mergeCell ref="A12:M12"/>
    <mergeCell ref="A13:M13"/>
  </mergeCells>
  <printOptions horizontalCentered="1"/>
  <pageMargins left="0.25" right="0.25" top="0.75" bottom="0.75" header="0.3" footer="0.3"/>
  <pageSetup fitToHeight="4" horizontalDpi="300" verticalDpi="300" orientation="portrait" paperSize="9" scale="64" r:id="rId2"/>
  <headerFooter alignWithMargins="0">
    <oddHeader>&amp;R&amp;P/&amp;N</oddHeader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rowBreaks count="2" manualBreakCount="2">
    <brk id="69" max="13" man="1"/>
    <brk id="130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N37"/>
  <sheetViews>
    <sheetView view="pageBreakPreview" zoomScale="93" zoomScaleSheetLayoutView="93" zoomScalePageLayoutView="0" workbookViewId="0" topLeftCell="A1">
      <selection activeCell="G4" sqref="G4"/>
    </sheetView>
  </sheetViews>
  <sheetFormatPr defaultColWidth="10.28125" defaultRowHeight="12.75"/>
  <cols>
    <col min="1" max="1" width="12.28125" style="5" customWidth="1"/>
    <col min="2" max="2" width="7.00390625" style="5" bestFit="1" customWidth="1"/>
    <col min="3" max="3" width="11.7109375" style="5" bestFit="1" customWidth="1"/>
    <col min="4" max="4" width="9.7109375" style="5" customWidth="1"/>
    <col min="5" max="5" width="9.28125" style="5" customWidth="1"/>
    <col min="6" max="6" width="20.00390625" style="5" customWidth="1"/>
    <col min="7" max="7" width="12.7109375" style="5" customWidth="1"/>
    <col min="8" max="8" width="11.7109375" style="5" bestFit="1" customWidth="1"/>
    <col min="9" max="9" width="9.57421875" style="5" bestFit="1" customWidth="1"/>
    <col min="10" max="10" width="9.140625" style="5" bestFit="1" customWidth="1"/>
    <col min="11" max="11" width="11.57421875" style="5" customWidth="1"/>
    <col min="12" max="12" width="9.140625" style="5" bestFit="1" customWidth="1"/>
    <col min="13" max="13" width="18.8515625" style="5" customWidth="1"/>
    <col min="14" max="14" width="5.28125" style="5" customWidth="1"/>
    <col min="15" max="16384" width="10.28125" style="5" customWidth="1"/>
  </cols>
  <sheetData>
    <row r="1" s="4" customFormat="1" ht="16.5" customHeight="1"/>
    <row r="2" s="4" customFormat="1" ht="16.5" customHeight="1"/>
    <row r="3" s="4" customFormat="1" ht="16.5" customHeight="1"/>
    <row r="4" s="4" customFormat="1" ht="16.5" customHeight="1"/>
    <row r="5" s="4" customFormat="1" ht="16.5" customHeight="1"/>
    <row r="6" spans="1:14" ht="16.5" customHeight="1">
      <c r="A6" s="109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6.5" customHeight="1">
      <c r="A7" s="10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6.5" customHeight="1">
      <c r="A8" s="10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6.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6"/>
    </row>
    <row r="10" spans="1:14" ht="15" customHeight="1">
      <c r="A10" s="194" t="s">
        <v>167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</row>
    <row r="11" spans="1:14" ht="15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0"/>
    </row>
    <row r="12" spans="1:14" ht="12.75" customHeight="1">
      <c r="A12" s="197" t="s">
        <v>37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7"/>
    </row>
    <row r="13" spans="1:14" ht="12.7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7"/>
    </row>
    <row r="14" spans="1:14" ht="18.75">
      <c r="A14" s="192" t="s">
        <v>187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3"/>
    </row>
    <row r="15" spans="1:14" ht="18.75">
      <c r="A15" s="9" t="s">
        <v>188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8.75">
      <c r="A16" s="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8" spans="1:14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.75">
      <c r="A19" s="16" t="s">
        <v>168</v>
      </c>
      <c r="B19" s="4"/>
      <c r="C19" s="4"/>
      <c r="D19" s="4"/>
      <c r="E19" s="4"/>
      <c r="F19" s="4"/>
      <c r="G19" s="4"/>
      <c r="H19" s="16" t="s">
        <v>168</v>
      </c>
      <c r="I19" s="4"/>
      <c r="J19" s="4"/>
      <c r="K19" s="4"/>
      <c r="L19" s="4"/>
      <c r="M19" s="4"/>
      <c r="N19" s="4"/>
    </row>
    <row r="20" spans="1:14" ht="15.75">
      <c r="A20" s="27" t="s">
        <v>29</v>
      </c>
      <c r="B20" s="4"/>
      <c r="C20" s="4"/>
      <c r="D20" s="4"/>
      <c r="E20" s="4"/>
      <c r="F20" s="4"/>
      <c r="G20" s="4"/>
      <c r="H20" s="110" t="s">
        <v>169</v>
      </c>
      <c r="I20" s="4"/>
      <c r="J20" s="4"/>
      <c r="K20" s="4"/>
      <c r="L20" s="4"/>
      <c r="M20" s="4"/>
      <c r="N20" s="4"/>
    </row>
    <row r="21" spans="1:14" ht="15.75">
      <c r="A21" s="103" t="s">
        <v>170</v>
      </c>
      <c r="B21" s="4"/>
      <c r="C21" s="4"/>
      <c r="D21" s="4"/>
      <c r="E21" s="4"/>
      <c r="F21" s="4"/>
      <c r="G21" s="4"/>
      <c r="H21" s="111" t="s">
        <v>171</v>
      </c>
      <c r="I21" s="4"/>
      <c r="J21" s="4"/>
      <c r="K21" s="4"/>
      <c r="L21" s="4"/>
      <c r="M21" s="4"/>
      <c r="N21" s="4"/>
    </row>
    <row r="22" spans="1:14" ht="15.75">
      <c r="A22" s="103" t="s">
        <v>172</v>
      </c>
      <c r="B22" s="4"/>
      <c r="C22" s="4"/>
      <c r="D22" s="4"/>
      <c r="E22" s="4"/>
      <c r="F22" s="4"/>
      <c r="G22" s="4"/>
      <c r="H22" s="103" t="s">
        <v>172</v>
      </c>
      <c r="I22" s="4"/>
      <c r="J22" s="4"/>
      <c r="K22" s="4"/>
      <c r="L22" s="4"/>
      <c r="M22" s="4"/>
      <c r="N22" s="4"/>
    </row>
    <row r="23" spans="1:14" ht="15.75">
      <c r="A23" s="103" t="s">
        <v>183</v>
      </c>
      <c r="B23" s="4"/>
      <c r="C23" s="4"/>
      <c r="D23" s="4"/>
      <c r="E23" s="4"/>
      <c r="F23" s="4"/>
      <c r="G23" s="4"/>
      <c r="H23" s="103" t="s">
        <v>183</v>
      </c>
      <c r="I23" s="4"/>
      <c r="J23" s="4"/>
      <c r="K23" s="4"/>
      <c r="L23" s="4"/>
      <c r="M23" s="4"/>
      <c r="N23" s="4"/>
    </row>
    <row r="24" spans="1:14" ht="15.75">
      <c r="A24" s="103" t="s">
        <v>184</v>
      </c>
      <c r="B24" s="4"/>
      <c r="C24" s="4"/>
      <c r="D24" s="4"/>
      <c r="E24" s="4"/>
      <c r="F24" s="4"/>
      <c r="G24" s="4"/>
      <c r="H24" s="103" t="s">
        <v>184</v>
      </c>
      <c r="I24" s="4"/>
      <c r="J24" s="4"/>
      <c r="K24" s="4"/>
      <c r="L24" s="4"/>
      <c r="M24" s="4"/>
      <c r="N24" s="4"/>
    </row>
    <row r="25" spans="1:14" ht="25.5">
      <c r="A25" s="112" t="s">
        <v>30</v>
      </c>
      <c r="B25" s="113" t="s">
        <v>31</v>
      </c>
      <c r="C25" s="53" t="s">
        <v>38</v>
      </c>
      <c r="D25" s="114" t="s">
        <v>108</v>
      </c>
      <c r="E25" s="114" t="s">
        <v>136</v>
      </c>
      <c r="F25" s="4"/>
      <c r="G25" s="4"/>
      <c r="H25" s="112" t="s">
        <v>30</v>
      </c>
      <c r="I25" s="113" t="s">
        <v>31</v>
      </c>
      <c r="J25" s="53" t="s">
        <v>38</v>
      </c>
      <c r="K25" s="114" t="s">
        <v>108</v>
      </c>
      <c r="L25" s="114" t="s">
        <v>136</v>
      </c>
      <c r="M25" s="4"/>
      <c r="N25" s="4"/>
    </row>
    <row r="26" spans="1:14" ht="15.75">
      <c r="A26" s="115" t="s">
        <v>173</v>
      </c>
      <c r="B26" s="116" t="s">
        <v>0</v>
      </c>
      <c r="C26" s="115" t="s">
        <v>80</v>
      </c>
      <c r="D26" s="21">
        <f>VLOOKUP(A26,Prices!$A:$C,2,FALSE)</f>
        <v>1420</v>
      </c>
      <c r="E26" s="22">
        <f>VLOOKUP(A26,Prices!$A:$C,3,FALSE)</f>
        <v>21.986117078687997</v>
      </c>
      <c r="F26" s="4"/>
      <c r="G26" s="4"/>
      <c r="H26" s="115" t="s">
        <v>174</v>
      </c>
      <c r="I26" s="116" t="s">
        <v>0</v>
      </c>
      <c r="J26" s="115" t="s">
        <v>80</v>
      </c>
      <c r="K26" s="21">
        <f>VLOOKUP(H26,Prices!$A:$C,2,FALSE)</f>
        <v>1431</v>
      </c>
      <c r="L26" s="22">
        <f>VLOOKUP(H26,Prices!$A:$C,3,FALSE)</f>
        <v>22.148633255615998</v>
      </c>
      <c r="M26" s="4"/>
      <c r="N26" s="4"/>
    </row>
    <row r="27" spans="1:14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>
      <c r="A29" s="16" t="s">
        <v>175</v>
      </c>
      <c r="B29" s="4"/>
      <c r="C29" s="4"/>
      <c r="D29" s="4"/>
      <c r="E29" s="4"/>
      <c r="F29" s="4"/>
      <c r="G29" s="4"/>
      <c r="H29" s="16" t="s">
        <v>175</v>
      </c>
      <c r="I29" s="4"/>
      <c r="J29" s="4"/>
      <c r="K29" s="4"/>
      <c r="L29" s="4"/>
      <c r="M29" s="4"/>
      <c r="N29" s="4"/>
    </row>
    <row r="30" spans="1:14" ht="15.75">
      <c r="A30" s="27" t="s">
        <v>29</v>
      </c>
      <c r="B30" s="4"/>
      <c r="C30" s="4"/>
      <c r="D30" s="4"/>
      <c r="E30" s="4"/>
      <c r="F30" s="4"/>
      <c r="G30" s="4"/>
      <c r="H30" s="110" t="s">
        <v>169</v>
      </c>
      <c r="I30" s="4"/>
      <c r="J30" s="4"/>
      <c r="K30" s="4"/>
      <c r="L30" s="4"/>
      <c r="M30" s="4"/>
      <c r="N30" s="4"/>
    </row>
    <row r="31" spans="1:14" ht="15.75">
      <c r="A31" s="103" t="s">
        <v>170</v>
      </c>
      <c r="B31" s="4"/>
      <c r="C31" s="4"/>
      <c r="D31" s="4"/>
      <c r="E31" s="4"/>
      <c r="F31" s="4"/>
      <c r="G31" s="4"/>
      <c r="H31" s="111" t="s">
        <v>171</v>
      </c>
      <c r="I31" s="4"/>
      <c r="J31" s="4"/>
      <c r="K31" s="4"/>
      <c r="L31" s="4"/>
      <c r="M31" s="4"/>
      <c r="N31" s="4"/>
    </row>
    <row r="32" spans="1:14" ht="15.75">
      <c r="A32" s="103" t="s">
        <v>172</v>
      </c>
      <c r="B32" s="4"/>
      <c r="C32" s="4"/>
      <c r="D32" s="4"/>
      <c r="E32" s="4"/>
      <c r="F32" s="4"/>
      <c r="G32" s="4"/>
      <c r="H32" s="103" t="s">
        <v>172</v>
      </c>
      <c r="I32" s="4"/>
      <c r="J32" s="4"/>
      <c r="K32" s="4"/>
      <c r="L32" s="4"/>
      <c r="M32" s="4"/>
      <c r="N32" s="4"/>
    </row>
    <row r="33" spans="1:14" ht="15.75">
      <c r="A33" s="103" t="s">
        <v>185</v>
      </c>
      <c r="B33" s="4"/>
      <c r="C33" s="4"/>
      <c r="D33" s="4"/>
      <c r="E33" s="4"/>
      <c r="F33" s="4"/>
      <c r="G33" s="4"/>
      <c r="H33" s="103" t="s">
        <v>185</v>
      </c>
      <c r="I33" s="4"/>
      <c r="J33" s="4"/>
      <c r="K33" s="4"/>
      <c r="L33" s="4"/>
      <c r="M33" s="4"/>
      <c r="N33" s="4"/>
    </row>
    <row r="34" spans="1:14" ht="15.75">
      <c r="A34" s="103" t="s">
        <v>186</v>
      </c>
      <c r="B34" s="4"/>
      <c r="C34" s="4"/>
      <c r="D34" s="4"/>
      <c r="E34" s="4"/>
      <c r="F34" s="4"/>
      <c r="G34" s="4"/>
      <c r="H34" s="103" t="s">
        <v>186</v>
      </c>
      <c r="I34" s="4"/>
      <c r="J34" s="4"/>
      <c r="K34" s="4"/>
      <c r="L34" s="4"/>
      <c r="M34" s="4"/>
      <c r="N34" s="4"/>
    </row>
    <row r="35" spans="1:14" ht="25.5">
      <c r="A35" s="112" t="s">
        <v>30</v>
      </c>
      <c r="B35" s="113" t="s">
        <v>31</v>
      </c>
      <c r="C35" s="53" t="s">
        <v>38</v>
      </c>
      <c r="D35" s="114" t="s">
        <v>108</v>
      </c>
      <c r="E35" s="114" t="s">
        <v>136</v>
      </c>
      <c r="F35" s="4"/>
      <c r="G35" s="4"/>
      <c r="H35" s="112" t="s">
        <v>30</v>
      </c>
      <c r="I35" s="113" t="s">
        <v>31</v>
      </c>
      <c r="J35" s="53" t="s">
        <v>38</v>
      </c>
      <c r="K35" s="114" t="s">
        <v>108</v>
      </c>
      <c r="L35" s="114" t="s">
        <v>136</v>
      </c>
      <c r="M35" s="4"/>
      <c r="N35" s="4"/>
    </row>
    <row r="36" spans="1:14" ht="15.75">
      <c r="A36" s="115" t="s">
        <v>176</v>
      </c>
      <c r="B36" s="116" t="s">
        <v>0</v>
      </c>
      <c r="C36" s="115" t="s">
        <v>80</v>
      </c>
      <c r="D36" s="21">
        <f>VLOOKUP(A36,Prices!$A:$C,2,FALSE)</f>
        <v>1420</v>
      </c>
      <c r="E36" s="22">
        <f>VLOOKUP(A36,Prices!$A:$C,3,FALSE)</f>
        <v>21.986117078687997</v>
      </c>
      <c r="F36" s="4"/>
      <c r="G36" s="4"/>
      <c r="H36" s="115" t="s">
        <v>177</v>
      </c>
      <c r="I36" s="116" t="s">
        <v>0</v>
      </c>
      <c r="J36" s="115" t="s">
        <v>80</v>
      </c>
      <c r="K36" s="21">
        <f>VLOOKUP(H36,Prices!$A:$C,2,FALSE)</f>
        <v>1431</v>
      </c>
      <c r="L36" s="22">
        <f>VLOOKUP(H36,Prices!$A:$C,3,FALSE)</f>
        <v>22.148633255615998</v>
      </c>
      <c r="M36" s="4"/>
      <c r="N36" s="4"/>
    </row>
    <row r="37" spans="1:14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</sheetData>
  <sheetProtection/>
  <mergeCells count="6">
    <mergeCell ref="A14:M14"/>
    <mergeCell ref="A10:N10"/>
    <mergeCell ref="A9:M9"/>
    <mergeCell ref="A11:M11"/>
    <mergeCell ref="A12:M12"/>
    <mergeCell ref="A13:M13"/>
  </mergeCells>
  <printOptions horizontalCentered="1"/>
  <pageMargins left="0.31496062992125984" right="0" top="0.3937007874015748" bottom="0.3937007874015748" header="0.1968503937007874" footer="0.1968503937007874"/>
  <pageSetup fitToHeight="4" horizontalDpi="300" verticalDpi="300" orientation="portrait" paperSize="9" scale="63" r:id="rId2"/>
  <headerFooter alignWithMargins="0">
    <oddHeader>&amp;R&amp;P/&amp;N</oddHeader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9"/>
  <sheetViews>
    <sheetView view="pageBreakPreview" zoomScaleSheetLayoutView="100" zoomScalePageLayoutView="0" workbookViewId="0" topLeftCell="A1">
      <selection activeCell="A9" sqref="A9:M9"/>
    </sheetView>
  </sheetViews>
  <sheetFormatPr defaultColWidth="10.28125" defaultRowHeight="12.75"/>
  <cols>
    <col min="1" max="1" width="14.57421875" style="117" customWidth="1"/>
    <col min="2" max="2" width="13.00390625" style="117" customWidth="1"/>
    <col min="3" max="3" width="11.57421875" style="117" customWidth="1"/>
    <col min="4" max="4" width="10.140625" style="117" customWidth="1"/>
    <col min="5" max="6" width="10.57421875" style="117" customWidth="1"/>
    <col min="7" max="7" width="18.140625" style="117" customWidth="1"/>
    <col min="8" max="8" width="14.57421875" style="117" customWidth="1"/>
    <col min="9" max="9" width="12.421875" style="117" bestFit="1" customWidth="1"/>
    <col min="10" max="10" width="9.8515625" style="117" customWidth="1"/>
    <col min="11" max="12" width="10.28125" style="117" customWidth="1"/>
    <col min="13" max="13" width="11.421875" style="117" customWidth="1"/>
    <col min="14" max="16384" width="10.28125" style="117" customWidth="1"/>
  </cols>
  <sheetData>
    <row r="1" spans="1:13" ht="15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4" ht="2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18"/>
    </row>
    <row r="8" spans="1:14" ht="2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18"/>
    </row>
    <row r="9" spans="1:14" ht="15.7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"/>
    </row>
    <row r="10" spans="1:14" ht="15.7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5"/>
    </row>
    <row r="11" spans="1:14" ht="18.75">
      <c r="A11" s="199" t="s">
        <v>272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5"/>
    </row>
    <row r="12" spans="1:14" ht="18.7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5"/>
    </row>
    <row r="13" spans="1:14" ht="15.75">
      <c r="A13" s="198" t="s">
        <v>374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5"/>
    </row>
    <row r="14" spans="1:14" ht="15.75">
      <c r="A14" s="200" t="s">
        <v>91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9"/>
    </row>
    <row r="15" spans="1:14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</row>
    <row r="16" spans="1:14" ht="15.75">
      <c r="A16" s="9" t="s">
        <v>273</v>
      </c>
      <c r="B16" s="8"/>
      <c r="C16" s="8"/>
      <c r="D16" s="8"/>
      <c r="E16" s="8"/>
      <c r="F16" s="8"/>
      <c r="G16" s="15"/>
      <c r="H16" s="15"/>
      <c r="I16" s="15"/>
      <c r="J16" s="15"/>
      <c r="K16" s="120"/>
      <c r="L16" s="120"/>
      <c r="M16" s="15"/>
      <c r="N16" s="4"/>
    </row>
    <row r="17" spans="1:14" ht="15.75">
      <c r="A17" s="4" t="s">
        <v>157</v>
      </c>
      <c r="B17" s="8"/>
      <c r="C17" s="8"/>
      <c r="D17" s="8"/>
      <c r="E17" s="8"/>
      <c r="F17" s="8"/>
      <c r="G17" s="15"/>
      <c r="H17" s="15"/>
      <c r="I17" s="15"/>
      <c r="J17" s="15"/>
      <c r="K17" s="120"/>
      <c r="L17" s="120"/>
      <c r="M17" s="15"/>
      <c r="N17" s="4"/>
    </row>
    <row r="18" spans="1:14" ht="15.75">
      <c r="A18" s="9" t="s">
        <v>274</v>
      </c>
      <c r="B18" s="9"/>
      <c r="C18" s="9"/>
      <c r="D18" s="9"/>
      <c r="E18" s="9"/>
      <c r="F18" s="9"/>
      <c r="G18" s="15"/>
      <c r="H18" s="9"/>
      <c r="I18" s="9"/>
      <c r="J18" s="9"/>
      <c r="K18" s="121"/>
      <c r="L18" s="121"/>
      <c r="M18" s="9"/>
      <c r="N18" s="4"/>
    </row>
    <row r="19" spans="1:14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</row>
    <row r="20" spans="1:14" ht="15.75">
      <c r="A20" s="185" t="s">
        <v>275</v>
      </c>
      <c r="B20" s="185"/>
      <c r="C20" s="185"/>
      <c r="D20" s="185"/>
      <c r="E20" s="185"/>
      <c r="F20" s="5"/>
      <c r="G20" s="5"/>
      <c r="H20" s="51" t="s">
        <v>364</v>
      </c>
      <c r="I20" s="51"/>
      <c r="J20" s="51"/>
      <c r="K20" s="51"/>
      <c r="L20" s="51"/>
      <c r="M20" s="5"/>
      <c r="N20" s="5"/>
    </row>
    <row r="21" spans="1:14" ht="15.75">
      <c r="A21" s="185" t="s">
        <v>276</v>
      </c>
      <c r="B21" s="185"/>
      <c r="C21" s="185"/>
      <c r="D21" s="185"/>
      <c r="E21" s="185"/>
      <c r="F21" s="5"/>
      <c r="G21" s="5"/>
      <c r="H21" s="51" t="s">
        <v>276</v>
      </c>
      <c r="I21" s="51"/>
      <c r="J21" s="51"/>
      <c r="K21" s="51"/>
      <c r="L21" s="51"/>
      <c r="M21" s="5"/>
      <c r="N21" s="5"/>
    </row>
    <row r="22" spans="1:14" ht="15.75">
      <c r="A22" s="51"/>
      <c r="B22" s="51"/>
      <c r="C22" s="51"/>
      <c r="D22" s="51"/>
      <c r="E22" s="51"/>
      <c r="F22" s="5"/>
      <c r="G22" s="5"/>
      <c r="H22" s="51"/>
      <c r="I22" s="51"/>
      <c r="J22" s="51"/>
      <c r="K22" s="51"/>
      <c r="L22" s="51"/>
      <c r="M22" s="5"/>
      <c r="N22" s="5"/>
    </row>
    <row r="23" spans="1:14" ht="15.75">
      <c r="A23" s="51"/>
      <c r="B23" s="51"/>
      <c r="C23" s="51"/>
      <c r="D23" s="51"/>
      <c r="E23" s="51"/>
      <c r="F23" s="5"/>
      <c r="G23" s="4"/>
      <c r="H23" s="51"/>
      <c r="I23" s="51"/>
      <c r="J23" s="51"/>
      <c r="K23" s="51"/>
      <c r="L23" s="51"/>
      <c r="M23" s="5"/>
      <c r="N23" s="5"/>
    </row>
    <row r="24" spans="1:14" ht="15.75">
      <c r="A24" s="51"/>
      <c r="B24" s="51"/>
      <c r="C24" s="51"/>
      <c r="D24" s="51"/>
      <c r="E24" s="51"/>
      <c r="F24" s="5"/>
      <c r="G24" s="5"/>
      <c r="H24" s="51"/>
      <c r="I24" s="51"/>
      <c r="J24" s="51"/>
      <c r="K24" s="51"/>
      <c r="L24" s="51"/>
      <c r="M24" s="5"/>
      <c r="N24" s="5"/>
    </row>
    <row r="25" spans="1:14" ht="15.75">
      <c r="A25" s="51"/>
      <c r="B25" s="51"/>
      <c r="C25" s="51"/>
      <c r="D25" s="51"/>
      <c r="E25" s="51"/>
      <c r="F25" s="5"/>
      <c r="G25" s="5"/>
      <c r="H25" s="51"/>
      <c r="I25" s="51"/>
      <c r="J25" s="51"/>
      <c r="K25" s="51"/>
      <c r="L25" s="51"/>
      <c r="M25" s="5"/>
      <c r="N25" s="5"/>
    </row>
    <row r="26" spans="1:14" ht="15.75">
      <c r="A26" s="51"/>
      <c r="B26" s="51"/>
      <c r="C26" s="51"/>
      <c r="D26" s="51"/>
      <c r="E26" s="51"/>
      <c r="F26" s="5"/>
      <c r="G26" s="5"/>
      <c r="H26" s="51"/>
      <c r="I26" s="51"/>
      <c r="J26" s="51"/>
      <c r="K26" s="51"/>
      <c r="L26" s="51"/>
      <c r="M26" s="5"/>
      <c r="N26" s="5"/>
    </row>
    <row r="27" spans="1:14" ht="15.75">
      <c r="A27" s="18" t="s">
        <v>30</v>
      </c>
      <c r="B27" s="18" t="s">
        <v>31</v>
      </c>
      <c r="C27" s="18" t="s">
        <v>38</v>
      </c>
      <c r="D27" s="18" t="s">
        <v>252</v>
      </c>
      <c r="E27" s="18" t="s">
        <v>108</v>
      </c>
      <c r="F27" s="19" t="s">
        <v>136</v>
      </c>
      <c r="G27" s="5"/>
      <c r="H27" s="18" t="s">
        <v>30</v>
      </c>
      <c r="I27" s="18" t="s">
        <v>31</v>
      </c>
      <c r="J27" s="18" t="s">
        <v>38</v>
      </c>
      <c r="K27" s="18" t="s">
        <v>252</v>
      </c>
      <c r="L27" s="18" t="s">
        <v>108</v>
      </c>
      <c r="M27" s="19" t="s">
        <v>136</v>
      </c>
      <c r="N27" s="5"/>
    </row>
    <row r="28" spans="1:14" ht="15.75">
      <c r="A28" s="122" t="s">
        <v>23</v>
      </c>
      <c r="B28" s="20" t="s">
        <v>277</v>
      </c>
      <c r="C28" s="20">
        <v>5</v>
      </c>
      <c r="D28" s="20">
        <v>50</v>
      </c>
      <c r="E28" s="21">
        <f>VLOOKUP(A28,Prices!$A:$C,2,FALSE)</f>
        <v>1648</v>
      </c>
      <c r="F28" s="22">
        <f>VLOOKUP(A28,Prices!$A:$C,3,FALSE)</f>
        <v>25.503431479343995</v>
      </c>
      <c r="G28" s="5"/>
      <c r="H28" s="122" t="s">
        <v>367</v>
      </c>
      <c r="I28" s="20" t="s">
        <v>277</v>
      </c>
      <c r="J28" s="20">
        <v>5</v>
      </c>
      <c r="K28" s="20">
        <v>50</v>
      </c>
      <c r="L28" s="21">
        <f>VLOOKUP(H28,Prices!$A:$C,2,FALSE)</f>
        <v>2031</v>
      </c>
      <c r="M28" s="22">
        <f>VLOOKUP(H28,Prices!$A:$C,3,FALSE)</f>
        <v>31.446880235567995</v>
      </c>
      <c r="N28" s="5"/>
    </row>
    <row r="29" spans="1:14" ht="15.75">
      <c r="A29" s="122" t="s">
        <v>25</v>
      </c>
      <c r="B29" s="20" t="s">
        <v>366</v>
      </c>
      <c r="C29" s="20">
        <v>5</v>
      </c>
      <c r="D29" s="20">
        <v>50</v>
      </c>
      <c r="E29" s="21">
        <f>VLOOKUP(A29,Prices!$A:$C,2,FALSE)</f>
        <v>1648</v>
      </c>
      <c r="F29" s="22">
        <f>VLOOKUP(A29,Prices!$A:$C,3,FALSE)</f>
        <v>25.503431479343995</v>
      </c>
      <c r="G29" s="5"/>
      <c r="H29" s="122" t="s">
        <v>368</v>
      </c>
      <c r="I29" s="20" t="s">
        <v>366</v>
      </c>
      <c r="J29" s="20">
        <v>5</v>
      </c>
      <c r="K29" s="20">
        <v>50</v>
      </c>
      <c r="L29" s="21">
        <f>VLOOKUP(H29,Prices!$A:$C,2,FALSE)</f>
        <v>2031</v>
      </c>
      <c r="M29" s="22">
        <f>VLOOKUP(H29,Prices!$A:$C,3,FALSE)</f>
        <v>31.446880235567995</v>
      </c>
      <c r="N29" s="5"/>
    </row>
    <row r="30" spans="1:1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.75">
      <c r="A31" s="185" t="s">
        <v>363</v>
      </c>
      <c r="B31" s="185"/>
      <c r="C31" s="185"/>
      <c r="D31" s="185"/>
      <c r="E31" s="185"/>
      <c r="F31" s="5"/>
      <c r="G31" s="5"/>
      <c r="H31" s="51" t="s">
        <v>365</v>
      </c>
      <c r="I31" s="51"/>
      <c r="J31" s="51"/>
      <c r="K31" s="51"/>
      <c r="L31" s="51"/>
      <c r="M31" s="5"/>
      <c r="N31" s="5"/>
    </row>
    <row r="32" spans="1:14" ht="15.75">
      <c r="A32" s="185" t="s">
        <v>276</v>
      </c>
      <c r="B32" s="185"/>
      <c r="C32" s="185"/>
      <c r="D32" s="185"/>
      <c r="E32" s="185"/>
      <c r="F32" s="5"/>
      <c r="G32" s="5"/>
      <c r="H32" s="51" t="s">
        <v>276</v>
      </c>
      <c r="I32" s="51"/>
      <c r="J32" s="51"/>
      <c r="K32" s="51"/>
      <c r="L32" s="51"/>
      <c r="M32" s="5"/>
      <c r="N32" s="5"/>
    </row>
    <row r="33" spans="1:14" ht="15.75">
      <c r="A33" s="51"/>
      <c r="B33" s="51"/>
      <c r="C33" s="51"/>
      <c r="D33" s="51"/>
      <c r="E33" s="51"/>
      <c r="F33" s="5"/>
      <c r="G33" s="5"/>
      <c r="H33" s="51"/>
      <c r="I33" s="51"/>
      <c r="J33" s="51"/>
      <c r="K33" s="51"/>
      <c r="L33" s="51"/>
      <c r="M33" s="5"/>
      <c r="N33" s="5"/>
    </row>
    <row r="34" spans="1:14" ht="15.75">
      <c r="A34" s="51"/>
      <c r="B34" s="51"/>
      <c r="C34" s="51"/>
      <c r="D34" s="51"/>
      <c r="E34" s="51"/>
      <c r="F34" s="5"/>
      <c r="G34" s="5"/>
      <c r="H34" s="51"/>
      <c r="I34" s="51"/>
      <c r="J34" s="51"/>
      <c r="K34" s="51"/>
      <c r="L34" s="51"/>
      <c r="M34" s="5"/>
      <c r="N34" s="5"/>
    </row>
    <row r="35" spans="1:14" ht="15.75">
      <c r="A35" s="51"/>
      <c r="B35" s="51"/>
      <c r="C35" s="51"/>
      <c r="D35" s="51"/>
      <c r="E35" s="51"/>
      <c r="F35" s="5"/>
      <c r="G35" s="5"/>
      <c r="H35" s="51"/>
      <c r="I35" s="51"/>
      <c r="J35" s="51"/>
      <c r="K35" s="51"/>
      <c r="L35" s="51"/>
      <c r="M35" s="5"/>
      <c r="N35" s="5"/>
    </row>
    <row r="36" spans="1:14" ht="15.75">
      <c r="A36" s="51"/>
      <c r="B36" s="51"/>
      <c r="C36" s="51"/>
      <c r="D36" s="51"/>
      <c r="E36" s="51"/>
      <c r="F36" s="5"/>
      <c r="G36" s="5"/>
      <c r="H36" s="51"/>
      <c r="I36" s="51"/>
      <c r="J36" s="51"/>
      <c r="K36" s="51"/>
      <c r="L36" s="51"/>
      <c r="M36" s="5"/>
      <c r="N36" s="5"/>
    </row>
    <row r="37" spans="1:14" ht="15.75">
      <c r="A37" s="51"/>
      <c r="B37" s="51"/>
      <c r="C37" s="51"/>
      <c r="D37" s="51"/>
      <c r="E37" s="51"/>
      <c r="F37" s="5"/>
      <c r="G37" s="5"/>
      <c r="H37" s="51"/>
      <c r="I37" s="51"/>
      <c r="J37" s="51"/>
      <c r="K37" s="51"/>
      <c r="L37" s="51"/>
      <c r="M37" s="5"/>
      <c r="N37" s="5"/>
    </row>
    <row r="38" spans="1:14" ht="15.75">
      <c r="A38" s="51"/>
      <c r="B38" s="51"/>
      <c r="C38" s="51"/>
      <c r="D38" s="51"/>
      <c r="E38" s="51"/>
      <c r="F38" s="5"/>
      <c r="G38" s="5"/>
      <c r="H38" s="51"/>
      <c r="I38" s="51"/>
      <c r="J38" s="51"/>
      <c r="K38" s="51"/>
      <c r="L38" s="51"/>
      <c r="M38" s="5"/>
      <c r="N38" s="5"/>
    </row>
    <row r="39" spans="1:14" ht="15.75">
      <c r="A39" s="18" t="s">
        <v>30</v>
      </c>
      <c r="B39" s="18" t="s">
        <v>31</v>
      </c>
      <c r="C39" s="18" t="s">
        <v>38</v>
      </c>
      <c r="D39" s="18" t="s">
        <v>252</v>
      </c>
      <c r="E39" s="18" t="s">
        <v>108</v>
      </c>
      <c r="F39" s="19" t="s">
        <v>136</v>
      </c>
      <c r="G39" s="5"/>
      <c r="H39" s="18" t="s">
        <v>30</v>
      </c>
      <c r="I39" s="18" t="s">
        <v>31</v>
      </c>
      <c r="J39" s="18" t="s">
        <v>38</v>
      </c>
      <c r="K39" s="18" t="s">
        <v>252</v>
      </c>
      <c r="L39" s="18" t="s">
        <v>108</v>
      </c>
      <c r="M39" s="19" t="s">
        <v>136</v>
      </c>
      <c r="N39" s="5"/>
    </row>
    <row r="40" spans="1:14" ht="15.75">
      <c r="A40" s="122" t="s">
        <v>22</v>
      </c>
      <c r="B40" s="20" t="s">
        <v>277</v>
      </c>
      <c r="C40" s="20">
        <v>5</v>
      </c>
      <c r="D40" s="20">
        <v>50</v>
      </c>
      <c r="E40" s="21">
        <f>VLOOKUP(A40,Prices!$A:$C,2,FALSE)</f>
        <v>1690</v>
      </c>
      <c r="F40" s="22">
        <f>VLOOKUP(A40,Prices!$A:$C,3,FALSE)</f>
        <v>26.165104485407998</v>
      </c>
      <c r="G40" s="5"/>
      <c r="H40" s="122" t="s">
        <v>369</v>
      </c>
      <c r="I40" s="20" t="s">
        <v>277</v>
      </c>
      <c r="J40" s="20">
        <v>5</v>
      </c>
      <c r="K40" s="20">
        <v>50</v>
      </c>
      <c r="L40" s="21">
        <f>VLOOKUP(H40,Prices!$A:$C,2,FALSE)</f>
        <v>2072</v>
      </c>
      <c r="M40" s="22">
        <f>VLOOKUP(H40,Prices!$A:$C,3,FALSE)</f>
        <v>32.073728346576</v>
      </c>
      <c r="N40" s="5"/>
    </row>
    <row r="41" spans="1:14" ht="15.75">
      <c r="A41" s="122" t="s">
        <v>24</v>
      </c>
      <c r="B41" s="20" t="s">
        <v>366</v>
      </c>
      <c r="C41" s="20">
        <v>5</v>
      </c>
      <c r="D41" s="20">
        <v>50</v>
      </c>
      <c r="E41" s="21">
        <f>VLOOKUP(A41,Prices!$A:$C,2,FALSE)</f>
        <v>1690</v>
      </c>
      <c r="F41" s="22">
        <f>VLOOKUP(A41,Prices!$A:$C,3,FALSE)</f>
        <v>26.165104485407998</v>
      </c>
      <c r="G41" s="5"/>
      <c r="H41" s="122" t="s">
        <v>370</v>
      </c>
      <c r="I41" s="20" t="s">
        <v>366</v>
      </c>
      <c r="J41" s="20">
        <v>5</v>
      </c>
      <c r="K41" s="20">
        <v>50</v>
      </c>
      <c r="L41" s="21">
        <f>VLOOKUP(H41,Prices!$A:$C,2,FALSE)</f>
        <v>2072</v>
      </c>
      <c r="M41" s="22">
        <f>VLOOKUP(H41,Prices!$A:$C,3,FALSE)</f>
        <v>32.073728346576</v>
      </c>
      <c r="N41" s="5"/>
    </row>
    <row r="42" spans="1:14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5.75">
      <c r="A43" s="73" t="s">
        <v>278</v>
      </c>
      <c r="B43" s="5"/>
      <c r="C43" s="5"/>
      <c r="D43" s="5"/>
      <c r="E43" s="5"/>
      <c r="F43" s="5"/>
      <c r="G43" s="5"/>
      <c r="H43" s="73" t="s">
        <v>278</v>
      </c>
      <c r="I43" s="5"/>
      <c r="J43" s="5"/>
      <c r="K43" s="5"/>
      <c r="L43" s="5"/>
      <c r="M43" s="5"/>
      <c r="N43" s="5"/>
    </row>
    <row r="44" spans="1:14" ht="15.75">
      <c r="A44" s="15" t="s">
        <v>279</v>
      </c>
      <c r="B44" s="15"/>
      <c r="C44" s="5"/>
      <c r="D44" s="5"/>
      <c r="E44" s="5"/>
      <c r="F44" s="5"/>
      <c r="G44" s="5"/>
      <c r="H44" s="15" t="s">
        <v>280</v>
      </c>
      <c r="I44" s="5"/>
      <c r="J44" s="5"/>
      <c r="K44" s="5"/>
      <c r="L44" s="5"/>
      <c r="M44" s="5"/>
      <c r="N44" s="5"/>
    </row>
    <row r="45" spans="1:14" ht="15.75">
      <c r="A45" s="38"/>
      <c r="B45" s="5"/>
      <c r="C45" s="5"/>
      <c r="D45" s="5"/>
      <c r="E45" s="5"/>
      <c r="F45" s="5"/>
      <c r="G45" s="5"/>
      <c r="H45" s="38"/>
      <c r="I45" s="5"/>
      <c r="J45" s="5"/>
      <c r="K45" s="5"/>
      <c r="L45" s="5"/>
      <c r="M45" s="5"/>
      <c r="N45" s="5"/>
    </row>
    <row r="46" spans="1:14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.75">
      <c r="A47" s="5"/>
      <c r="B47" s="5"/>
      <c r="C47" s="5"/>
      <c r="D47" s="5"/>
      <c r="E47" s="5"/>
      <c r="F47" s="5"/>
      <c r="G47" s="5"/>
      <c r="H47" s="123"/>
      <c r="I47" s="5"/>
      <c r="J47" s="5"/>
      <c r="K47" s="5"/>
      <c r="L47" s="5"/>
      <c r="M47" s="5"/>
      <c r="N47" s="5"/>
    </row>
    <row r="48" spans="1:14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.75">
      <c r="A49" s="18" t="s">
        <v>30</v>
      </c>
      <c r="B49" s="18" t="s">
        <v>38</v>
      </c>
      <c r="C49" s="18" t="s">
        <v>108</v>
      </c>
      <c r="D49" s="19" t="s">
        <v>136</v>
      </c>
      <c r="E49" s="5"/>
      <c r="F49" s="5"/>
      <c r="G49" s="5"/>
      <c r="H49" s="18" t="s">
        <v>30</v>
      </c>
      <c r="I49" s="18" t="s">
        <v>38</v>
      </c>
      <c r="J49" s="18" t="s">
        <v>108</v>
      </c>
      <c r="K49" s="19" t="s">
        <v>136</v>
      </c>
      <c r="L49" s="5"/>
      <c r="M49" s="5"/>
      <c r="N49" s="5"/>
    </row>
    <row r="50" spans="1:14" ht="15.75">
      <c r="A50" s="124" t="s">
        <v>27</v>
      </c>
      <c r="B50" s="125">
        <v>25</v>
      </c>
      <c r="C50" s="21">
        <f>VLOOKUP(A50,Prices!$A:$C,2,FALSE)</f>
        <v>97</v>
      </c>
      <c r="D50" s="22">
        <f>VLOOKUP(A50,Prices!$A:$C,3,FALSE)</f>
        <v>1.50907878576</v>
      </c>
      <c r="G50" s="5"/>
      <c r="H50" s="124" t="s">
        <v>26</v>
      </c>
      <c r="I50" s="125">
        <v>25</v>
      </c>
      <c r="J50" s="21">
        <f>VLOOKUP(H50,Prices!$A:$C,2,FALSE)</f>
        <v>280</v>
      </c>
      <c r="K50" s="22">
        <f>VLOOKUP(H50,Prices!$A:$C,3,FALSE)</f>
        <v>4.3415035836480005</v>
      </c>
      <c r="N50" s="5"/>
    </row>
    <row r="51" spans="1:14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.75">
      <c r="A52" s="185" t="s">
        <v>281</v>
      </c>
      <c r="B52" s="185"/>
      <c r="C52" s="185"/>
      <c r="D52" s="185"/>
      <c r="E52" s="185"/>
      <c r="F52" s="185"/>
      <c r="G52" s="5"/>
      <c r="H52" s="185" t="s">
        <v>281</v>
      </c>
      <c r="I52" s="185"/>
      <c r="J52" s="185"/>
      <c r="K52" s="185"/>
      <c r="L52" s="185"/>
      <c r="M52" s="185"/>
      <c r="N52" s="5"/>
    </row>
    <row r="53" spans="1:14" ht="15.75">
      <c r="A53" s="185" t="s">
        <v>282</v>
      </c>
      <c r="B53" s="185"/>
      <c r="C53" s="185"/>
      <c r="D53" s="185"/>
      <c r="E53" s="185"/>
      <c r="F53" s="185"/>
      <c r="G53" s="5"/>
      <c r="H53" s="185" t="s">
        <v>282</v>
      </c>
      <c r="I53" s="185"/>
      <c r="J53" s="185"/>
      <c r="K53" s="185"/>
      <c r="L53" s="185"/>
      <c r="M53" s="185"/>
      <c r="N53" s="5"/>
    </row>
    <row r="54" spans="1:14" ht="15.75">
      <c r="A54" s="185" t="s">
        <v>283</v>
      </c>
      <c r="B54" s="185"/>
      <c r="C54" s="185"/>
      <c r="D54" s="126"/>
      <c r="E54" s="126"/>
      <c r="F54" s="126"/>
      <c r="G54" s="5"/>
      <c r="H54" s="186" t="s">
        <v>284</v>
      </c>
      <c r="I54" s="186"/>
      <c r="J54" s="186"/>
      <c r="K54" s="186"/>
      <c r="L54" s="186"/>
      <c r="M54" s="186"/>
      <c r="N54" s="5"/>
    </row>
    <row r="55" spans="1:14" ht="15.75">
      <c r="A55" s="51"/>
      <c r="B55" s="51"/>
      <c r="C55" s="51"/>
      <c r="D55" s="126"/>
      <c r="E55" s="126"/>
      <c r="F55" s="126"/>
      <c r="G55" s="5"/>
      <c r="H55" s="60"/>
      <c r="I55" s="60"/>
      <c r="J55" s="60"/>
      <c r="K55" s="60"/>
      <c r="L55" s="60"/>
      <c r="M55" s="60"/>
      <c r="N55" s="5"/>
    </row>
    <row r="56" spans="1:14" ht="15.75">
      <c r="A56" s="51"/>
      <c r="B56" s="51"/>
      <c r="C56" s="51"/>
      <c r="D56" s="126"/>
      <c r="E56" s="126"/>
      <c r="F56" s="126"/>
      <c r="G56" s="5"/>
      <c r="H56" s="60"/>
      <c r="I56" s="60"/>
      <c r="J56" s="60"/>
      <c r="K56" s="60"/>
      <c r="L56" s="60"/>
      <c r="M56" s="60"/>
      <c r="N56" s="5"/>
    </row>
    <row r="57" spans="1:14" ht="15.75">
      <c r="A57" s="51"/>
      <c r="B57" s="51"/>
      <c r="C57" s="51"/>
      <c r="D57" s="126"/>
      <c r="E57" s="126"/>
      <c r="F57" s="126"/>
      <c r="G57" s="5"/>
      <c r="H57" s="60"/>
      <c r="I57" s="60"/>
      <c r="J57" s="60"/>
      <c r="K57" s="60"/>
      <c r="L57" s="60"/>
      <c r="M57" s="60"/>
      <c r="N57" s="5"/>
    </row>
    <row r="58" spans="1:14" ht="15.75">
      <c r="A58" s="51"/>
      <c r="B58" s="51"/>
      <c r="C58" s="51"/>
      <c r="D58" s="126"/>
      <c r="E58" s="126"/>
      <c r="F58" s="126"/>
      <c r="G58" s="5"/>
      <c r="H58" s="60"/>
      <c r="I58" s="60"/>
      <c r="J58" s="60"/>
      <c r="K58" s="60"/>
      <c r="L58" s="60"/>
      <c r="M58" s="60"/>
      <c r="N58" s="5"/>
    </row>
    <row r="59" spans="1:14" ht="15.75">
      <c r="A59" s="5"/>
      <c r="B59" s="5"/>
      <c r="C59" s="5"/>
      <c r="D59" s="5"/>
      <c r="E59" s="5"/>
      <c r="F59" s="5"/>
      <c r="G59" s="5"/>
      <c r="H59" s="60"/>
      <c r="I59" s="60"/>
      <c r="J59" s="60"/>
      <c r="K59" s="60"/>
      <c r="L59" s="60"/>
      <c r="M59" s="60"/>
      <c r="N59" s="5"/>
    </row>
    <row r="60" spans="1:14" ht="15.75">
      <c r="A60" s="18" t="s">
        <v>30</v>
      </c>
      <c r="B60" s="18" t="s">
        <v>31</v>
      </c>
      <c r="C60" s="18" t="s">
        <v>38</v>
      </c>
      <c r="D60" s="18" t="s">
        <v>252</v>
      </c>
      <c r="E60" s="18" t="s">
        <v>108</v>
      </c>
      <c r="F60" s="19" t="s">
        <v>136</v>
      </c>
      <c r="G60" s="5"/>
      <c r="H60" s="18" t="s">
        <v>30</v>
      </c>
      <c r="I60" s="18" t="s">
        <v>31</v>
      </c>
      <c r="J60" s="18" t="s">
        <v>38</v>
      </c>
      <c r="K60" s="18" t="s">
        <v>252</v>
      </c>
      <c r="L60" s="18" t="s">
        <v>108</v>
      </c>
      <c r="M60" s="19" t="s">
        <v>136</v>
      </c>
      <c r="N60" s="5"/>
    </row>
    <row r="61" spans="1:14" ht="15.75">
      <c r="A61" s="122" t="s">
        <v>377</v>
      </c>
      <c r="B61" s="20" t="s">
        <v>0</v>
      </c>
      <c r="C61" s="20">
        <v>10</v>
      </c>
      <c r="D61" s="20">
        <v>40</v>
      </c>
      <c r="E61" s="21">
        <f>VLOOKUP(A61,Prices!$A:$C,2,FALSE)</f>
        <v>2005</v>
      </c>
      <c r="F61" s="22">
        <f>VLOOKUP(A61,Prices!$A:$C,3,FALSE)</f>
        <v>31.040589793247996</v>
      </c>
      <c r="G61" s="5"/>
      <c r="H61" s="122" t="s">
        <v>115</v>
      </c>
      <c r="I61" s="20" t="s">
        <v>0</v>
      </c>
      <c r="J61" s="20">
        <v>10</v>
      </c>
      <c r="K61" s="20">
        <v>40</v>
      </c>
      <c r="L61" s="21">
        <f>VLOOKUP(H61,Prices!$A:$C,2,FALSE)</f>
        <v>2734</v>
      </c>
      <c r="M61" s="22">
        <f>VLOOKUP(H61,Prices!$A:$C,3,FALSE)</f>
        <v>42.32385579139199</v>
      </c>
      <c r="N61" s="5"/>
    </row>
    <row r="62" spans="1:14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.75">
      <c r="A63" s="185" t="s">
        <v>285</v>
      </c>
      <c r="B63" s="185"/>
      <c r="C63" s="185"/>
      <c r="D63" s="185"/>
      <c r="E63" s="185"/>
      <c r="F63" s="185"/>
      <c r="G63" s="5"/>
      <c r="H63" s="201" t="s">
        <v>286</v>
      </c>
      <c r="I63" s="201"/>
      <c r="J63" s="201"/>
      <c r="K63" s="201"/>
      <c r="L63" s="201"/>
      <c r="M63" s="201"/>
      <c r="N63" s="5"/>
    </row>
    <row r="64" spans="1:14" ht="15.75">
      <c r="A64" s="185" t="s">
        <v>282</v>
      </c>
      <c r="B64" s="185"/>
      <c r="C64" s="185"/>
      <c r="D64" s="185"/>
      <c r="E64" s="185"/>
      <c r="F64" s="185"/>
      <c r="G64" s="5"/>
      <c r="H64" s="201" t="s">
        <v>282</v>
      </c>
      <c r="I64" s="201"/>
      <c r="J64" s="201"/>
      <c r="K64" s="201"/>
      <c r="L64" s="201"/>
      <c r="M64" s="201"/>
      <c r="N64" s="5"/>
    </row>
    <row r="65" spans="1:14" ht="15.75">
      <c r="A65" s="185" t="s">
        <v>283</v>
      </c>
      <c r="B65" s="185"/>
      <c r="C65" s="185"/>
      <c r="D65" s="126"/>
      <c r="E65" s="126"/>
      <c r="F65" s="126"/>
      <c r="G65" s="5"/>
      <c r="H65" s="201" t="s">
        <v>284</v>
      </c>
      <c r="I65" s="201"/>
      <c r="J65" s="201"/>
      <c r="K65" s="201"/>
      <c r="L65" s="201"/>
      <c r="M65" s="201"/>
      <c r="N65" s="5"/>
    </row>
    <row r="66" spans="1:14" ht="15.75">
      <c r="A66" s="51"/>
      <c r="B66" s="51"/>
      <c r="C66" s="51"/>
      <c r="D66" s="126"/>
      <c r="E66" s="126"/>
      <c r="F66" s="126"/>
      <c r="G66" s="5"/>
      <c r="H66" s="50"/>
      <c r="I66" s="50"/>
      <c r="J66" s="50"/>
      <c r="K66" s="50"/>
      <c r="L66" s="50"/>
      <c r="M66" s="50"/>
      <c r="N66" s="5"/>
    </row>
    <row r="67" spans="1:14" ht="15.75">
      <c r="A67" s="51"/>
      <c r="B67" s="51"/>
      <c r="C67" s="51"/>
      <c r="D67" s="126"/>
      <c r="E67" s="126"/>
      <c r="F67" s="126"/>
      <c r="G67" s="5"/>
      <c r="H67" s="50"/>
      <c r="I67" s="50"/>
      <c r="J67" s="50"/>
      <c r="K67" s="50"/>
      <c r="L67" s="50"/>
      <c r="M67" s="50"/>
      <c r="N67" s="5"/>
    </row>
    <row r="68" spans="1:14" ht="15.75">
      <c r="A68" s="51"/>
      <c r="B68" s="51"/>
      <c r="C68" s="51"/>
      <c r="D68" s="126"/>
      <c r="E68" s="126"/>
      <c r="F68" s="126"/>
      <c r="G68" s="5"/>
      <c r="H68" s="50"/>
      <c r="I68" s="50"/>
      <c r="J68" s="50"/>
      <c r="K68" s="50"/>
      <c r="L68" s="50"/>
      <c r="M68" s="50"/>
      <c r="N68" s="5"/>
    </row>
    <row r="69" spans="1:14" ht="15.75">
      <c r="A69" s="51"/>
      <c r="B69" s="51"/>
      <c r="C69" s="51"/>
      <c r="D69" s="126"/>
      <c r="E69" s="126"/>
      <c r="F69" s="126"/>
      <c r="G69" s="5"/>
      <c r="H69" s="50"/>
      <c r="I69" s="50"/>
      <c r="J69" s="50"/>
      <c r="K69" s="50"/>
      <c r="L69" s="50"/>
      <c r="M69" s="50"/>
      <c r="N69" s="5"/>
    </row>
    <row r="70" spans="1:14" ht="15.75">
      <c r="A70" s="18" t="s">
        <v>30</v>
      </c>
      <c r="B70" s="18" t="s">
        <v>31</v>
      </c>
      <c r="C70" s="18" t="s">
        <v>38</v>
      </c>
      <c r="D70" s="18" t="s">
        <v>252</v>
      </c>
      <c r="E70" s="18" t="s">
        <v>108</v>
      </c>
      <c r="F70" s="19" t="s">
        <v>136</v>
      </c>
      <c r="G70" s="5"/>
      <c r="H70" s="18" t="s">
        <v>30</v>
      </c>
      <c r="I70" s="18" t="s">
        <v>31</v>
      </c>
      <c r="J70" s="18" t="s">
        <v>38</v>
      </c>
      <c r="K70" s="18" t="s">
        <v>252</v>
      </c>
      <c r="L70" s="18" t="s">
        <v>108</v>
      </c>
      <c r="M70" s="19" t="s">
        <v>136</v>
      </c>
      <c r="N70" s="5"/>
    </row>
    <row r="71" spans="1:14" ht="15.75">
      <c r="A71" s="122" t="s">
        <v>116</v>
      </c>
      <c r="B71" s="20" t="s">
        <v>0</v>
      </c>
      <c r="C71" s="20">
        <v>10</v>
      </c>
      <c r="D71" s="20">
        <v>40</v>
      </c>
      <c r="E71" s="21">
        <f>VLOOKUP(A71,Prices!$A:$C,2,FALSE)</f>
        <v>2532</v>
      </c>
      <c r="F71" s="22">
        <f>VLOOKUP(A71,Prices!$A:$C,3,FALSE)</f>
        <v>39.201223534704</v>
      </c>
      <c r="G71" s="5"/>
      <c r="H71" s="122" t="s">
        <v>113</v>
      </c>
      <c r="I71" s="20" t="s">
        <v>0</v>
      </c>
      <c r="J71" s="20">
        <v>10</v>
      </c>
      <c r="K71" s="20">
        <v>40</v>
      </c>
      <c r="L71" s="21">
        <f>VLOOKUP(H71,Prices!$A:$C,2,FALSE)</f>
        <v>3106</v>
      </c>
      <c r="M71" s="22">
        <f>VLOOKUP(H71,Prices!$A:$C,3,FALSE)</f>
        <v>48.081571773984</v>
      </c>
      <c r="N71" s="5"/>
    </row>
    <row r="72" spans="1:14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.75">
      <c r="A73" s="185" t="s">
        <v>287</v>
      </c>
      <c r="B73" s="185"/>
      <c r="C73" s="185"/>
      <c r="D73" s="185"/>
      <c r="E73" s="185"/>
      <c r="F73" s="185"/>
      <c r="G73" s="5"/>
      <c r="H73" s="201" t="s">
        <v>287</v>
      </c>
      <c r="I73" s="201"/>
      <c r="J73" s="201"/>
      <c r="K73" s="201"/>
      <c r="L73" s="201"/>
      <c r="M73" s="201"/>
      <c r="N73" s="5"/>
    </row>
    <row r="74" spans="1:14" ht="15.75">
      <c r="A74" s="185" t="s">
        <v>282</v>
      </c>
      <c r="B74" s="185"/>
      <c r="C74" s="185"/>
      <c r="D74" s="185"/>
      <c r="E74" s="185"/>
      <c r="F74" s="185"/>
      <c r="G74" s="5"/>
      <c r="H74" s="201" t="s">
        <v>282</v>
      </c>
      <c r="I74" s="201"/>
      <c r="J74" s="201"/>
      <c r="K74" s="201"/>
      <c r="L74" s="201"/>
      <c r="M74" s="201"/>
      <c r="N74" s="5"/>
    </row>
    <row r="75" spans="1:14" ht="15.75">
      <c r="A75" s="185" t="s">
        <v>283</v>
      </c>
      <c r="B75" s="185"/>
      <c r="C75" s="185"/>
      <c r="D75" s="185"/>
      <c r="E75" s="185"/>
      <c r="F75" s="185"/>
      <c r="G75" s="5"/>
      <c r="H75" s="201" t="s">
        <v>284</v>
      </c>
      <c r="I75" s="201"/>
      <c r="J75" s="201"/>
      <c r="K75" s="201"/>
      <c r="L75" s="201"/>
      <c r="M75" s="201"/>
      <c r="N75" s="5"/>
    </row>
    <row r="76" spans="1:14" ht="15.75">
      <c r="A76" s="51"/>
      <c r="B76" s="51"/>
      <c r="C76" s="51"/>
      <c r="D76" s="51"/>
      <c r="E76" s="51"/>
      <c r="F76" s="51"/>
      <c r="G76" s="5"/>
      <c r="H76" s="50"/>
      <c r="I76" s="50"/>
      <c r="J76" s="50"/>
      <c r="K76" s="50"/>
      <c r="L76" s="50"/>
      <c r="M76" s="50"/>
      <c r="N76" s="5"/>
    </row>
    <row r="77" spans="1:14" ht="15.75">
      <c r="A77" s="51"/>
      <c r="B77" s="51"/>
      <c r="C77" s="51"/>
      <c r="D77" s="51"/>
      <c r="E77" s="51"/>
      <c r="F77" s="51"/>
      <c r="G77" s="5"/>
      <c r="H77" s="50"/>
      <c r="I77" s="50"/>
      <c r="J77" s="50"/>
      <c r="K77" s="50"/>
      <c r="L77" s="50"/>
      <c r="M77" s="50"/>
      <c r="N77" s="5"/>
    </row>
    <row r="78" spans="1:14" ht="15.75">
      <c r="A78" s="51"/>
      <c r="B78" s="51"/>
      <c r="C78" s="51"/>
      <c r="D78" s="51"/>
      <c r="E78" s="51"/>
      <c r="F78" s="51"/>
      <c r="G78" s="5"/>
      <c r="H78" s="50"/>
      <c r="I78" s="50"/>
      <c r="J78" s="50"/>
      <c r="K78" s="50"/>
      <c r="L78" s="50"/>
      <c r="M78" s="50"/>
      <c r="N78" s="5"/>
    </row>
    <row r="79" spans="1:14" ht="15.75">
      <c r="A79" s="51"/>
      <c r="B79" s="51"/>
      <c r="C79" s="51"/>
      <c r="D79" s="51"/>
      <c r="E79" s="51"/>
      <c r="F79" s="51"/>
      <c r="G79" s="5"/>
      <c r="H79" s="50"/>
      <c r="I79" s="50"/>
      <c r="J79" s="50"/>
      <c r="K79" s="50"/>
      <c r="L79" s="50"/>
      <c r="M79" s="50"/>
      <c r="N79" s="5"/>
    </row>
    <row r="80" spans="1:14" ht="15.75">
      <c r="A80" s="18" t="s">
        <v>30</v>
      </c>
      <c r="B80" s="18" t="s">
        <v>31</v>
      </c>
      <c r="C80" s="18" t="s">
        <v>38</v>
      </c>
      <c r="D80" s="18" t="s">
        <v>252</v>
      </c>
      <c r="E80" s="18" t="s">
        <v>108</v>
      </c>
      <c r="F80" s="19" t="s">
        <v>136</v>
      </c>
      <c r="G80" s="5"/>
      <c r="H80" s="18" t="s">
        <v>30</v>
      </c>
      <c r="I80" s="18" t="s">
        <v>31</v>
      </c>
      <c r="J80" s="18" t="s">
        <v>38</v>
      </c>
      <c r="K80" s="18" t="s">
        <v>252</v>
      </c>
      <c r="L80" s="18" t="s">
        <v>108</v>
      </c>
      <c r="M80" s="19" t="s">
        <v>136</v>
      </c>
      <c r="N80" s="5"/>
    </row>
    <row r="81" spans="1:14" ht="15.75">
      <c r="A81" s="122" t="s">
        <v>378</v>
      </c>
      <c r="B81" s="20" t="s">
        <v>0</v>
      </c>
      <c r="C81" s="20">
        <v>10</v>
      </c>
      <c r="D81" s="20">
        <v>40</v>
      </c>
      <c r="E81" s="21">
        <f>VLOOKUP(A81,Prices!$A:$C,2,FALSE)</f>
        <v>2602</v>
      </c>
      <c r="F81" s="22">
        <f>VLOOKUP(A81,Prices!$A:$C,3,FALSE)</f>
        <v>40.28079528144</v>
      </c>
      <c r="G81" s="5"/>
      <c r="H81" s="122" t="s">
        <v>114</v>
      </c>
      <c r="I81" s="20" t="s">
        <v>0</v>
      </c>
      <c r="J81" s="20">
        <v>10</v>
      </c>
      <c r="K81" s="20">
        <v>40</v>
      </c>
      <c r="L81" s="21">
        <f>VLOOKUP(H81,Prices!$A:$C,2,FALSE)</f>
        <v>3106</v>
      </c>
      <c r="M81" s="22">
        <f>VLOOKUP(H81,Prices!$A:$C,3,FALSE)</f>
        <v>48.081571773984</v>
      </c>
      <c r="N81" s="5"/>
    </row>
    <row r="82" spans="1:14" ht="15.75">
      <c r="A82" s="127"/>
      <c r="B82" s="127"/>
      <c r="C82" s="127"/>
      <c r="D82" s="127"/>
      <c r="E82" s="127"/>
      <c r="F82" s="127"/>
      <c r="G82" s="5"/>
      <c r="H82" s="127"/>
      <c r="I82" s="127"/>
      <c r="J82" s="127"/>
      <c r="K82" s="127"/>
      <c r="L82" s="127"/>
      <c r="M82" s="127"/>
      <c r="N82" s="5"/>
    </row>
    <row r="83" spans="1:14" ht="15.75">
      <c r="A83" s="185" t="s">
        <v>288</v>
      </c>
      <c r="B83" s="185"/>
      <c r="C83" s="185"/>
      <c r="D83" s="185"/>
      <c r="E83" s="185"/>
      <c r="F83" s="185"/>
      <c r="G83" s="5"/>
      <c r="H83" s="5"/>
      <c r="I83" s="5"/>
      <c r="J83" s="5"/>
      <c r="K83" s="5"/>
      <c r="L83" s="5"/>
      <c r="M83" s="5"/>
      <c r="N83" s="5"/>
    </row>
    <row r="84" spans="1:14" ht="15.75">
      <c r="A84" s="185" t="s">
        <v>289</v>
      </c>
      <c r="B84" s="185"/>
      <c r="C84" s="185"/>
      <c r="D84" s="185"/>
      <c r="E84" s="185"/>
      <c r="F84" s="185"/>
      <c r="G84" s="5"/>
      <c r="H84" s="5"/>
      <c r="I84" s="5"/>
      <c r="J84" s="5"/>
      <c r="K84" s="5"/>
      <c r="L84" s="5"/>
      <c r="M84" s="5"/>
      <c r="N84" s="5"/>
    </row>
    <row r="85" spans="1:14" ht="15.75">
      <c r="A85" s="185" t="s">
        <v>290</v>
      </c>
      <c r="B85" s="185"/>
      <c r="C85" s="185"/>
      <c r="D85" s="185"/>
      <c r="E85" s="185"/>
      <c r="F85" s="185"/>
      <c r="G85" s="5"/>
      <c r="H85" s="5"/>
      <c r="I85" s="5"/>
      <c r="J85" s="5"/>
      <c r="K85" s="5"/>
      <c r="L85" s="5"/>
      <c r="M85" s="5"/>
      <c r="N85" s="5"/>
    </row>
    <row r="86" spans="1:14" ht="15.75">
      <c r="A86" s="51"/>
      <c r="B86" s="51"/>
      <c r="C86" s="51"/>
      <c r="D86" s="51"/>
      <c r="E86" s="51"/>
      <c r="F86" s="51"/>
      <c r="G86" s="5"/>
      <c r="H86" s="5"/>
      <c r="I86" s="5"/>
      <c r="J86" s="5"/>
      <c r="K86" s="5"/>
      <c r="L86" s="5"/>
      <c r="M86" s="5"/>
      <c r="N86" s="5"/>
    </row>
    <row r="87" spans="1:14" ht="15.75">
      <c r="A87" s="51"/>
      <c r="B87" s="51"/>
      <c r="C87" s="51"/>
      <c r="D87" s="51"/>
      <c r="E87" s="51"/>
      <c r="F87" s="51"/>
      <c r="G87" s="5"/>
      <c r="H87" s="5"/>
      <c r="I87" s="5"/>
      <c r="J87" s="5"/>
      <c r="K87" s="5"/>
      <c r="L87" s="5"/>
      <c r="M87" s="5"/>
      <c r="N87" s="5"/>
    </row>
    <row r="88" spans="1:14" ht="15.75">
      <c r="A88" s="51"/>
      <c r="B88" s="51"/>
      <c r="C88" s="51"/>
      <c r="D88" s="51"/>
      <c r="E88" s="51"/>
      <c r="F88" s="51"/>
      <c r="G88" s="5"/>
      <c r="H88" s="5"/>
      <c r="I88" s="5"/>
      <c r="J88" s="5"/>
      <c r="K88" s="5"/>
      <c r="L88" s="5"/>
      <c r="M88" s="5"/>
      <c r="N88" s="5"/>
    </row>
    <row r="89" spans="1:14" ht="15.75">
      <c r="A89" s="51"/>
      <c r="B89" s="51"/>
      <c r="C89" s="51"/>
      <c r="D89" s="51"/>
      <c r="E89" s="51"/>
      <c r="F89" s="51"/>
      <c r="G89" s="5"/>
      <c r="H89" s="5"/>
      <c r="I89" s="5"/>
      <c r="J89" s="5"/>
      <c r="K89" s="5"/>
      <c r="L89" s="5"/>
      <c r="M89" s="5"/>
      <c r="N89" s="5"/>
    </row>
    <row r="90" spans="1:14" ht="15.75">
      <c r="A90" s="18" t="s">
        <v>30</v>
      </c>
      <c r="B90" s="18" t="s">
        <v>31</v>
      </c>
      <c r="C90" s="18" t="s">
        <v>38</v>
      </c>
      <c r="D90" s="18" t="s">
        <v>252</v>
      </c>
      <c r="E90" s="18" t="s">
        <v>108</v>
      </c>
      <c r="F90" s="19" t="s">
        <v>136</v>
      </c>
      <c r="G90" s="5"/>
      <c r="H90" s="5"/>
      <c r="I90" s="5"/>
      <c r="J90" s="5"/>
      <c r="K90" s="5"/>
      <c r="L90" s="5"/>
      <c r="M90" s="5"/>
      <c r="N90" s="5"/>
    </row>
    <row r="91" spans="1:14" ht="15.75">
      <c r="A91" s="122" t="s">
        <v>100</v>
      </c>
      <c r="B91" s="20" t="s">
        <v>0</v>
      </c>
      <c r="C91" s="20">
        <v>5</v>
      </c>
      <c r="D91" s="20">
        <v>40</v>
      </c>
      <c r="E91" s="21">
        <f>VLOOKUP(A91,Prices!$A:$C,2,FALSE)</f>
        <v>2261</v>
      </c>
      <c r="F91" s="22">
        <f>VLOOKUP(A91,Prices!$A:$C,3,FALSE)</f>
        <v>34.999019531279984</v>
      </c>
      <c r="G91" s="5"/>
      <c r="H91" s="5"/>
      <c r="I91" s="5"/>
      <c r="J91" s="5"/>
      <c r="K91" s="5"/>
      <c r="L91" s="5"/>
      <c r="M91" s="5"/>
      <c r="N91" s="5"/>
    </row>
    <row r="92" spans="1:14" ht="15.75">
      <c r="A92" s="122" t="s">
        <v>101</v>
      </c>
      <c r="B92" s="20" t="s">
        <v>6</v>
      </c>
      <c r="C92" s="20">
        <v>5</v>
      </c>
      <c r="D92" s="20">
        <v>40</v>
      </c>
      <c r="E92" s="21">
        <f>VLOOKUP(A92,Prices!$A:$C,2,FALSE)</f>
        <v>2303</v>
      </c>
      <c r="F92" s="22">
        <f>VLOOKUP(A92,Prices!$A:$C,3,FALSE)</f>
        <v>35.64908423899199</v>
      </c>
      <c r="G92" s="5"/>
      <c r="H92" s="5"/>
      <c r="I92" s="5"/>
      <c r="J92" s="5"/>
      <c r="K92" s="5"/>
      <c r="L92" s="5"/>
      <c r="M92" s="5"/>
      <c r="N92" s="5"/>
    </row>
    <row r="93" spans="1:14" ht="15.75">
      <c r="A93" s="122" t="s">
        <v>379</v>
      </c>
      <c r="B93" s="20" t="s">
        <v>162</v>
      </c>
      <c r="C93" s="20">
        <v>5</v>
      </c>
      <c r="D93" s="20">
        <v>40</v>
      </c>
      <c r="E93" s="21">
        <f>VLOOKUP(A93,Prices!$A:$C,2,FALSE)</f>
        <v>2027</v>
      </c>
      <c r="F93" s="22">
        <f>VLOOKUP(A93,Prices!$A:$C,3,FALSE)</f>
        <v>31.381385278949992</v>
      </c>
      <c r="G93" s="5"/>
      <c r="H93" s="5"/>
      <c r="I93" s="5"/>
      <c r="J93" s="5"/>
      <c r="K93" s="5"/>
      <c r="L93" s="5"/>
      <c r="M93" s="5"/>
      <c r="N93" s="5"/>
    </row>
    <row r="94" spans="1:14" ht="15.75">
      <c r="A94" s="122" t="s">
        <v>380</v>
      </c>
      <c r="B94" s="20" t="s">
        <v>162</v>
      </c>
      <c r="C94" s="20">
        <v>5</v>
      </c>
      <c r="D94" s="20">
        <v>40</v>
      </c>
      <c r="E94" s="21">
        <f>VLOOKUP(A94,Prices!$A:$C,2,FALSE)</f>
        <v>2027</v>
      </c>
      <c r="F94" s="22">
        <f>VLOOKUP(A94,Prices!$A:$C,3,FALSE)</f>
        <v>31.381385278949992</v>
      </c>
      <c r="G94" s="5"/>
      <c r="H94" s="5"/>
      <c r="I94" s="5"/>
      <c r="J94" s="5"/>
      <c r="K94" s="5"/>
      <c r="L94" s="5"/>
      <c r="M94" s="5"/>
      <c r="N94" s="5"/>
    </row>
    <row r="95" spans="1:14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8.75">
      <c r="A97" s="172" t="s">
        <v>291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5"/>
    </row>
    <row r="98" spans="1:14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.75">
      <c r="A100" s="185" t="s">
        <v>292</v>
      </c>
      <c r="B100" s="185"/>
      <c r="C100" s="185"/>
      <c r="D100" s="185"/>
      <c r="E100" s="185"/>
      <c r="F100" s="185"/>
      <c r="G100" s="5"/>
      <c r="H100" s="185" t="s">
        <v>92</v>
      </c>
      <c r="I100" s="185"/>
      <c r="J100" s="185"/>
      <c r="K100" s="185"/>
      <c r="L100" s="185"/>
      <c r="M100" s="185"/>
      <c r="N100" s="5"/>
    </row>
    <row r="101" spans="1:14" ht="15.75">
      <c r="A101" s="185" t="s">
        <v>293</v>
      </c>
      <c r="B101" s="185"/>
      <c r="C101" s="185"/>
      <c r="D101" s="185"/>
      <c r="E101" s="185"/>
      <c r="F101" s="185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51"/>
      <c r="B102" s="51"/>
      <c r="C102" s="51"/>
      <c r="D102" s="51"/>
      <c r="E102" s="51"/>
      <c r="F102" s="51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51"/>
      <c r="B103" s="51"/>
      <c r="C103" s="51"/>
      <c r="D103" s="51"/>
      <c r="E103" s="51"/>
      <c r="F103" s="51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51"/>
      <c r="B104" s="51"/>
      <c r="C104" s="51"/>
      <c r="D104" s="51"/>
      <c r="E104" s="51"/>
      <c r="F104" s="51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51"/>
      <c r="B105" s="51"/>
      <c r="C105" s="51"/>
      <c r="D105" s="51"/>
      <c r="E105" s="51"/>
      <c r="F105" s="51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51"/>
      <c r="B106" s="51"/>
      <c r="C106" s="51"/>
      <c r="D106" s="51"/>
      <c r="E106" s="51"/>
      <c r="F106" s="51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51"/>
      <c r="B107" s="51"/>
      <c r="C107" s="51"/>
      <c r="D107" s="51"/>
      <c r="E107" s="51"/>
      <c r="F107" s="51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8" t="s">
        <v>30</v>
      </c>
      <c r="B108" s="18" t="s">
        <v>31</v>
      </c>
      <c r="C108" s="18" t="s">
        <v>38</v>
      </c>
      <c r="D108" s="18" t="s">
        <v>252</v>
      </c>
      <c r="E108" s="18" t="s">
        <v>108</v>
      </c>
      <c r="F108" s="19" t="s">
        <v>136</v>
      </c>
      <c r="G108" s="5"/>
      <c r="H108" s="18" t="s">
        <v>30</v>
      </c>
      <c r="I108" s="18" t="s">
        <v>31</v>
      </c>
      <c r="J108" s="18" t="s">
        <v>38</v>
      </c>
      <c r="K108" s="18" t="s">
        <v>108</v>
      </c>
      <c r="L108" s="19" t="s">
        <v>136</v>
      </c>
      <c r="M108" s="5"/>
      <c r="N108" s="5"/>
    </row>
    <row r="109" spans="1:14" ht="15.75">
      <c r="A109" s="122" t="s">
        <v>66</v>
      </c>
      <c r="B109" s="20" t="s">
        <v>0</v>
      </c>
      <c r="C109" s="20">
        <v>5</v>
      </c>
      <c r="D109" s="20">
        <v>40</v>
      </c>
      <c r="E109" s="21">
        <f>VLOOKUP(A109,Prices!$A:$C,2,FALSE)</f>
        <v>2550</v>
      </c>
      <c r="F109" s="22">
        <f>VLOOKUP(A109,Prices!$A:$C,3,FALSE)</f>
        <v>39.47982269515199</v>
      </c>
      <c r="G109" s="5"/>
      <c r="H109" s="122" t="s">
        <v>102</v>
      </c>
      <c r="I109" s="20" t="s">
        <v>0</v>
      </c>
      <c r="J109" s="20">
        <v>5</v>
      </c>
      <c r="K109" s="21">
        <f>VLOOKUP(H109,Prices!$A:$C,2,FALSE)</f>
        <v>2937</v>
      </c>
      <c r="L109" s="22">
        <f>VLOOKUP(H109,Prices!$A:$C,3,FALSE)</f>
        <v>45.469704644783995</v>
      </c>
      <c r="N109" s="5"/>
    </row>
    <row r="110" spans="1:14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85" t="s">
        <v>294</v>
      </c>
      <c r="B111" s="185"/>
      <c r="C111" s="185"/>
      <c r="D111" s="185"/>
      <c r="E111" s="185"/>
      <c r="F111" s="185"/>
      <c r="G111" s="5"/>
      <c r="H111" s="185" t="s">
        <v>294</v>
      </c>
      <c r="I111" s="185"/>
      <c r="J111" s="185"/>
      <c r="K111" s="185"/>
      <c r="L111" s="185"/>
      <c r="M111" s="185"/>
      <c r="N111" s="5"/>
    </row>
    <row r="112" spans="1:14" ht="15.75">
      <c r="A112" s="187" t="s">
        <v>295</v>
      </c>
      <c r="B112" s="187"/>
      <c r="C112" s="187"/>
      <c r="D112" s="187"/>
      <c r="E112" s="187"/>
      <c r="F112" s="187"/>
      <c r="G112" s="5"/>
      <c r="H112" s="187" t="s">
        <v>295</v>
      </c>
      <c r="I112" s="187"/>
      <c r="J112" s="187"/>
      <c r="K112" s="187"/>
      <c r="L112" s="187"/>
      <c r="M112" s="187"/>
      <c r="N112" s="5"/>
    </row>
    <row r="113" spans="1:14" ht="15.75">
      <c r="A113" s="61" t="s">
        <v>296</v>
      </c>
      <c r="B113" s="61"/>
      <c r="C113" s="61"/>
      <c r="D113" s="61"/>
      <c r="E113" s="61"/>
      <c r="F113" s="61"/>
      <c r="G113" s="5"/>
      <c r="H113" s="61" t="s">
        <v>296</v>
      </c>
      <c r="I113" s="61"/>
      <c r="J113" s="61"/>
      <c r="K113" s="61"/>
      <c r="L113" s="61"/>
      <c r="M113" s="61"/>
      <c r="N113" s="5"/>
    </row>
    <row r="114" spans="1:14" ht="15.75">
      <c r="A114" s="61"/>
      <c r="B114" s="61"/>
      <c r="C114" s="61"/>
      <c r="D114" s="61"/>
      <c r="E114" s="61"/>
      <c r="F114" s="61"/>
      <c r="G114" s="5"/>
      <c r="H114" s="61"/>
      <c r="I114" s="61"/>
      <c r="J114" s="61"/>
      <c r="K114" s="61"/>
      <c r="L114" s="61"/>
      <c r="M114" s="61"/>
      <c r="N114" s="5"/>
    </row>
    <row r="115" spans="1:14" ht="15.75">
      <c r="A115" s="61"/>
      <c r="B115" s="61"/>
      <c r="C115" s="61"/>
      <c r="D115" s="61"/>
      <c r="E115" s="61"/>
      <c r="F115" s="61"/>
      <c r="G115" s="5"/>
      <c r="H115" s="61"/>
      <c r="I115" s="61"/>
      <c r="J115" s="61"/>
      <c r="K115" s="61"/>
      <c r="L115" s="61"/>
      <c r="M115" s="61"/>
      <c r="N115" s="5"/>
    </row>
    <row r="116" spans="1:14" ht="15.75">
      <c r="A116" s="61"/>
      <c r="B116" s="61"/>
      <c r="C116" s="61"/>
      <c r="D116" s="61"/>
      <c r="E116" s="61"/>
      <c r="F116" s="61"/>
      <c r="G116" s="5"/>
      <c r="H116" s="61"/>
      <c r="I116" s="61"/>
      <c r="J116" s="61"/>
      <c r="K116" s="61"/>
      <c r="L116" s="61"/>
      <c r="M116" s="61"/>
      <c r="N116" s="5"/>
    </row>
    <row r="117" spans="1:14" ht="15.75">
      <c r="A117" s="61"/>
      <c r="B117" s="61"/>
      <c r="C117" s="61"/>
      <c r="D117" s="61"/>
      <c r="E117" s="61"/>
      <c r="F117" s="61"/>
      <c r="G117" s="5"/>
      <c r="H117" s="61"/>
      <c r="I117" s="61"/>
      <c r="J117" s="61"/>
      <c r="K117" s="61"/>
      <c r="L117" s="61"/>
      <c r="M117" s="61"/>
      <c r="N117" s="5"/>
    </row>
    <row r="118" spans="1:14" ht="15.75">
      <c r="A118" s="61"/>
      <c r="B118" s="61"/>
      <c r="C118" s="61"/>
      <c r="D118" s="61"/>
      <c r="E118" s="61"/>
      <c r="F118" s="61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8" t="s">
        <v>30</v>
      </c>
      <c r="B119" s="18" t="s">
        <v>31</v>
      </c>
      <c r="C119" s="18" t="s">
        <v>297</v>
      </c>
      <c r="D119" s="18" t="s">
        <v>38</v>
      </c>
      <c r="E119" s="18" t="s">
        <v>108</v>
      </c>
      <c r="F119" s="19" t="s">
        <v>136</v>
      </c>
      <c r="G119" s="5"/>
      <c r="H119" s="18" t="s">
        <v>30</v>
      </c>
      <c r="I119" s="18" t="s">
        <v>31</v>
      </c>
      <c r="J119" s="18" t="s">
        <v>297</v>
      </c>
      <c r="K119" s="18" t="s">
        <v>38</v>
      </c>
      <c r="L119" s="18" t="s">
        <v>108</v>
      </c>
      <c r="M119" s="19" t="s">
        <v>136</v>
      </c>
      <c r="N119" s="5"/>
    </row>
    <row r="120" spans="1:14" ht="15.75">
      <c r="A120" s="122" t="s">
        <v>190</v>
      </c>
      <c r="B120" s="20" t="s">
        <v>0</v>
      </c>
      <c r="C120" s="20" t="s">
        <v>298</v>
      </c>
      <c r="D120" s="20">
        <v>1</v>
      </c>
      <c r="E120" s="21">
        <f>VLOOKUP(A120,Prices!$A:$C,2,FALSE)</f>
        <v>2875</v>
      </c>
      <c r="F120" s="22">
        <f>VLOOKUP(A120,Prices!$A:$C,3,FALSE)</f>
        <v>44.506215881568</v>
      </c>
      <c r="G120" s="5"/>
      <c r="H120" s="122" t="s">
        <v>299</v>
      </c>
      <c r="I120" s="20" t="s">
        <v>0</v>
      </c>
      <c r="J120" s="20" t="s">
        <v>298</v>
      </c>
      <c r="K120" s="20">
        <v>1</v>
      </c>
      <c r="L120" s="21">
        <f>VLOOKUP(H120,Prices!$A:$C,2,FALSE)</f>
        <v>3030</v>
      </c>
      <c r="M120" s="22">
        <f>VLOOKUP(H120,Prices!$A:$C,3,FALSE)</f>
        <v>46.90913364043199</v>
      </c>
      <c r="N120" s="5"/>
    </row>
    <row r="121" spans="1:14" ht="15.75">
      <c r="A121" s="122" t="s">
        <v>191</v>
      </c>
      <c r="B121" s="20" t="s">
        <v>0</v>
      </c>
      <c r="C121" s="20" t="s">
        <v>300</v>
      </c>
      <c r="D121" s="20">
        <v>1</v>
      </c>
      <c r="E121" s="21">
        <f>VLOOKUP(A121,Prices!$A:$C,2,FALSE)</f>
        <v>2919</v>
      </c>
      <c r="F121" s="22">
        <f>VLOOKUP(A121,Prices!$A:$C,3,FALSE)</f>
        <v>45.179497185984</v>
      </c>
      <c r="G121" s="5"/>
      <c r="H121" s="122" t="s">
        <v>301</v>
      </c>
      <c r="I121" s="20" t="s">
        <v>0</v>
      </c>
      <c r="J121" s="20" t="s">
        <v>300</v>
      </c>
      <c r="K121" s="20">
        <v>1</v>
      </c>
      <c r="L121" s="21">
        <f>VLOOKUP(H121,Prices!$A:$C,2,FALSE)</f>
        <v>3069</v>
      </c>
      <c r="M121" s="22">
        <f>VLOOKUP(H121,Prices!$A:$C,3,FALSE)</f>
        <v>47.501156856384</v>
      </c>
      <c r="N121" s="5"/>
    </row>
    <row r="122" spans="1:14" ht="15.75">
      <c r="A122" s="122" t="s">
        <v>192</v>
      </c>
      <c r="B122" s="20" t="s">
        <v>6</v>
      </c>
      <c r="C122" s="20" t="s">
        <v>298</v>
      </c>
      <c r="D122" s="20">
        <v>1</v>
      </c>
      <c r="E122" s="21">
        <f>VLOOKUP(A122,Prices!$A:$C,2,FALSE)</f>
        <v>2926</v>
      </c>
      <c r="F122" s="22">
        <f>VLOOKUP(A122,Prices!$A:$C,3,FALSE)</f>
        <v>45.295580169504</v>
      </c>
      <c r="G122" s="5"/>
      <c r="H122" s="122" t="s">
        <v>302</v>
      </c>
      <c r="I122" s="20" t="s">
        <v>6</v>
      </c>
      <c r="J122" s="20" t="s">
        <v>298</v>
      </c>
      <c r="K122" s="20">
        <v>1</v>
      </c>
      <c r="L122" s="21">
        <f>VLOOKUP(H122,Prices!$A:$C,2,FALSE)</f>
        <v>3078</v>
      </c>
      <c r="M122" s="22">
        <f>VLOOKUP(H122,Prices!$A:$C,3,FALSE)</f>
        <v>47.64045643660799</v>
      </c>
      <c r="N122" s="5"/>
    </row>
    <row r="123" spans="1:14" ht="15.75">
      <c r="A123" s="122" t="s">
        <v>193</v>
      </c>
      <c r="B123" s="20" t="s">
        <v>6</v>
      </c>
      <c r="C123" s="20" t="s">
        <v>300</v>
      </c>
      <c r="D123" s="20">
        <v>1</v>
      </c>
      <c r="E123" s="21">
        <f>VLOOKUP(A123,Prices!$A:$C,2,FALSE)</f>
        <v>2969</v>
      </c>
      <c r="F123" s="22">
        <f>VLOOKUP(A123,Prices!$A:$C,3,FALSE)</f>
        <v>45.957253175568</v>
      </c>
      <c r="G123" s="5"/>
      <c r="H123" s="122" t="s">
        <v>303</v>
      </c>
      <c r="I123" s="20" t="s">
        <v>6</v>
      </c>
      <c r="J123" s="20" t="s">
        <v>300</v>
      </c>
      <c r="K123" s="20">
        <v>1</v>
      </c>
      <c r="L123" s="21">
        <f>VLOOKUP(H123,Prices!$A:$C,2,FALSE)</f>
        <v>3116</v>
      </c>
      <c r="M123" s="22">
        <f>VLOOKUP(H123,Prices!$A:$C,3,FALSE)</f>
        <v>48.23247965255999</v>
      </c>
      <c r="N123" s="5"/>
    </row>
    <row r="124" spans="1:14" ht="15.75">
      <c r="A124" s="122" t="s">
        <v>194</v>
      </c>
      <c r="B124" s="20" t="s">
        <v>162</v>
      </c>
      <c r="C124" s="20" t="s">
        <v>298</v>
      </c>
      <c r="D124" s="20">
        <v>1</v>
      </c>
      <c r="E124" s="21">
        <f>VLOOKUP(A124,Prices!$A:$C,2,FALSE)</f>
        <v>3043</v>
      </c>
      <c r="F124" s="22">
        <f>VLOOKUP(A124,Prices!$A:$C,3,FALSE)</f>
        <v>47.106474712415995</v>
      </c>
      <c r="G124" s="5"/>
      <c r="H124" s="122" t="s">
        <v>304</v>
      </c>
      <c r="I124" s="20" t="s">
        <v>162</v>
      </c>
      <c r="J124" s="20" t="s">
        <v>298</v>
      </c>
      <c r="K124" s="20">
        <v>1</v>
      </c>
      <c r="L124" s="21">
        <f>VLOOKUP(H124,Prices!$A:$C,2,FALSE)</f>
        <v>3190</v>
      </c>
      <c r="M124" s="22">
        <f>VLOOKUP(H124,Prices!$A:$C,3,FALSE)</f>
        <v>49.38170118940799</v>
      </c>
      <c r="N124" s="5"/>
    </row>
    <row r="125" spans="1:14" ht="15.75">
      <c r="A125" s="122" t="s">
        <v>195</v>
      </c>
      <c r="B125" s="20" t="s">
        <v>162</v>
      </c>
      <c r="C125" s="20" t="s">
        <v>298</v>
      </c>
      <c r="D125" s="20">
        <v>1</v>
      </c>
      <c r="E125" s="21">
        <f>VLOOKUP(A125,Prices!$A:$C,2,FALSE)</f>
        <v>3043</v>
      </c>
      <c r="F125" s="22">
        <f>VLOOKUP(A125,Prices!$A:$C,3,FALSE)</f>
        <v>47.106474712415995</v>
      </c>
      <c r="G125" s="5"/>
      <c r="H125" s="122" t="s">
        <v>305</v>
      </c>
      <c r="I125" s="20" t="s">
        <v>162</v>
      </c>
      <c r="J125" s="20" t="s">
        <v>298</v>
      </c>
      <c r="K125" s="20">
        <v>1</v>
      </c>
      <c r="L125" s="21">
        <f>VLOOKUP(H125,Prices!$A:$C,2,FALSE)</f>
        <v>3190</v>
      </c>
      <c r="M125" s="22">
        <f>VLOOKUP(H125,Prices!$A:$C,3,FALSE)</f>
        <v>49.38170118940799</v>
      </c>
      <c r="N125" s="5"/>
    </row>
    <row r="126" spans="1:14" ht="15.75">
      <c r="A126" s="122" t="s">
        <v>196</v>
      </c>
      <c r="B126" s="20" t="s">
        <v>162</v>
      </c>
      <c r="C126" s="20" t="s">
        <v>300</v>
      </c>
      <c r="D126" s="20">
        <v>1</v>
      </c>
      <c r="E126" s="21">
        <f>VLOOKUP(A126,Prices!$A:$C,2,FALSE)</f>
        <v>3075</v>
      </c>
      <c r="F126" s="22">
        <f>VLOOKUP(A126,Prices!$A:$C,3,FALSE)</f>
        <v>47.5940232432</v>
      </c>
      <c r="G126" s="5"/>
      <c r="H126" s="122" t="s">
        <v>306</v>
      </c>
      <c r="I126" s="20" t="s">
        <v>162</v>
      </c>
      <c r="J126" s="20" t="s">
        <v>300</v>
      </c>
      <c r="K126" s="20">
        <v>1</v>
      </c>
      <c r="L126" s="21">
        <f>VLOOKUP(H126,Prices!$A:$C,2,FALSE)</f>
        <v>3228</v>
      </c>
      <c r="M126" s="22">
        <f>VLOOKUP(H126,Prices!$A:$C,3,FALSE)</f>
        <v>49.97372440535999</v>
      </c>
      <c r="N126" s="5"/>
    </row>
    <row r="127" spans="1:14" ht="15.75">
      <c r="A127" s="122" t="s">
        <v>197</v>
      </c>
      <c r="B127" s="20" t="s">
        <v>162</v>
      </c>
      <c r="C127" s="20" t="s">
        <v>300</v>
      </c>
      <c r="D127" s="20">
        <v>1</v>
      </c>
      <c r="E127" s="21">
        <f>VLOOKUP(A127,Prices!$A:$C,2,FALSE)</f>
        <v>3086</v>
      </c>
      <c r="F127" s="22">
        <f>VLOOKUP(A127,Prices!$A:$C,3,FALSE)</f>
        <v>47.768147718479995</v>
      </c>
      <c r="G127" s="5"/>
      <c r="H127" s="122" t="s">
        <v>307</v>
      </c>
      <c r="I127" s="20" t="s">
        <v>162</v>
      </c>
      <c r="J127" s="20" t="s">
        <v>300</v>
      </c>
      <c r="K127" s="20">
        <v>1</v>
      </c>
      <c r="L127" s="21">
        <f>VLOOKUP(H127,Prices!$A:$C,2,FALSE)</f>
        <v>3228</v>
      </c>
      <c r="M127" s="22">
        <f>VLOOKUP(H127,Prices!$A:$C,3,FALSE)</f>
        <v>49.97372440535999</v>
      </c>
      <c r="N127" s="5"/>
    </row>
    <row r="128" spans="1:14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85" t="s">
        <v>308</v>
      </c>
      <c r="B129" s="185"/>
      <c r="C129" s="185"/>
      <c r="D129" s="185"/>
      <c r="E129" s="185"/>
      <c r="F129" s="185"/>
      <c r="G129" s="5"/>
      <c r="H129" s="185" t="s">
        <v>309</v>
      </c>
      <c r="I129" s="185"/>
      <c r="J129" s="185"/>
      <c r="K129" s="185"/>
      <c r="L129" s="185"/>
      <c r="M129" s="185"/>
      <c r="N129" s="5"/>
    </row>
    <row r="130" spans="1:14" ht="15.75">
      <c r="A130" s="185" t="s">
        <v>310</v>
      </c>
      <c r="B130" s="185"/>
      <c r="C130" s="185"/>
      <c r="D130" s="185"/>
      <c r="E130" s="185"/>
      <c r="F130" s="185"/>
      <c r="G130" s="5"/>
      <c r="H130" s="185" t="s">
        <v>311</v>
      </c>
      <c r="I130" s="185"/>
      <c r="J130" s="185"/>
      <c r="K130" s="185"/>
      <c r="L130" s="185"/>
      <c r="M130" s="185"/>
      <c r="N130" s="5"/>
    </row>
    <row r="131" spans="1:14" ht="15.75">
      <c r="A131" s="51"/>
      <c r="B131" s="51"/>
      <c r="C131" s="51"/>
      <c r="D131" s="51"/>
      <c r="E131" s="51"/>
      <c r="F131" s="51"/>
      <c r="G131" s="5"/>
      <c r="H131" s="185" t="s">
        <v>312</v>
      </c>
      <c r="I131" s="185"/>
      <c r="J131" s="185"/>
      <c r="K131" s="185"/>
      <c r="L131" s="185"/>
      <c r="M131" s="185"/>
      <c r="N131" s="5"/>
    </row>
    <row r="132" spans="1:14" ht="15.75">
      <c r="A132" s="51"/>
      <c r="B132" s="51"/>
      <c r="C132" s="51"/>
      <c r="D132" s="51"/>
      <c r="E132" s="51"/>
      <c r="F132" s="51"/>
      <c r="G132" s="5"/>
      <c r="H132" s="51"/>
      <c r="I132" s="51"/>
      <c r="J132" s="51"/>
      <c r="K132" s="51"/>
      <c r="L132" s="51"/>
      <c r="M132" s="51"/>
      <c r="N132" s="5"/>
    </row>
    <row r="133" spans="1:14" ht="15.75">
      <c r="A133" s="51"/>
      <c r="B133" s="51"/>
      <c r="C133" s="51"/>
      <c r="D133" s="51"/>
      <c r="E133" s="51"/>
      <c r="F133" s="51"/>
      <c r="G133" s="5"/>
      <c r="H133" s="51"/>
      <c r="I133" s="51"/>
      <c r="J133" s="51"/>
      <c r="K133" s="51"/>
      <c r="L133" s="51"/>
      <c r="M133" s="51"/>
      <c r="N133" s="5"/>
    </row>
    <row r="134" spans="1:14" ht="15.75">
      <c r="A134" s="51"/>
      <c r="B134" s="51"/>
      <c r="C134" s="51"/>
      <c r="D134" s="51"/>
      <c r="E134" s="51"/>
      <c r="F134" s="51"/>
      <c r="G134" s="5"/>
      <c r="H134" s="51"/>
      <c r="I134" s="51"/>
      <c r="J134" s="51"/>
      <c r="K134" s="51"/>
      <c r="L134" s="51"/>
      <c r="M134" s="51"/>
      <c r="N134" s="5"/>
    </row>
    <row r="135" spans="1:14" ht="15.75">
      <c r="A135" s="51"/>
      <c r="B135" s="51"/>
      <c r="C135" s="51"/>
      <c r="D135" s="51"/>
      <c r="E135" s="51"/>
      <c r="F135" s="51"/>
      <c r="G135" s="5"/>
      <c r="H135" s="51"/>
      <c r="I135" s="51"/>
      <c r="J135" s="51"/>
      <c r="K135" s="51"/>
      <c r="L135" s="51"/>
      <c r="M135" s="51"/>
      <c r="N135" s="5"/>
    </row>
    <row r="136" spans="1:14" ht="15.75">
      <c r="A136" s="18" t="s">
        <v>30</v>
      </c>
      <c r="B136" s="18" t="s">
        <v>31</v>
      </c>
      <c r="C136" s="18" t="s">
        <v>38</v>
      </c>
      <c r="D136" s="18" t="s">
        <v>313</v>
      </c>
      <c r="E136" s="18" t="s">
        <v>108</v>
      </c>
      <c r="F136" s="19" t="s">
        <v>136</v>
      </c>
      <c r="G136" s="5"/>
      <c r="H136" s="18" t="s">
        <v>30</v>
      </c>
      <c r="I136" s="18" t="s">
        <v>31</v>
      </c>
      <c r="J136" s="18" t="s">
        <v>38</v>
      </c>
      <c r="K136" s="18" t="s">
        <v>252</v>
      </c>
      <c r="L136" s="18" t="s">
        <v>108</v>
      </c>
      <c r="M136" s="19" t="s">
        <v>136</v>
      </c>
      <c r="N136" s="5"/>
    </row>
    <row r="137" spans="1:14" ht="15.75">
      <c r="A137" s="122" t="s">
        <v>61</v>
      </c>
      <c r="B137" s="20" t="s">
        <v>0</v>
      </c>
      <c r="C137" s="20">
        <v>13</v>
      </c>
      <c r="D137" s="20">
        <v>12</v>
      </c>
      <c r="E137" s="21">
        <f>VLOOKUP(A137,Prices!$A:$C,2,FALSE)</f>
        <v>1773</v>
      </c>
      <c r="F137" s="22">
        <f>VLOOKUP(A137,Prices!$A:$C,3,FALSE)</f>
        <v>27.442017304128</v>
      </c>
      <c r="G137" s="5"/>
      <c r="H137" s="122" t="s">
        <v>19</v>
      </c>
      <c r="I137" s="20" t="s">
        <v>0</v>
      </c>
      <c r="J137" s="20">
        <v>5</v>
      </c>
      <c r="K137" s="20">
        <v>50</v>
      </c>
      <c r="L137" s="21">
        <f>VLOOKUP(H137,Prices!$A:$C,2,FALSE)</f>
        <v>1544</v>
      </c>
      <c r="M137" s="22">
        <f>VLOOKUP(H137,Prices!$A:$C,3,FALSE)</f>
        <v>23.901486306767996</v>
      </c>
      <c r="N137" s="5"/>
    </row>
    <row r="138" spans="1:14" ht="15.75">
      <c r="A138" s="122" t="s">
        <v>62</v>
      </c>
      <c r="B138" s="20" t="s">
        <v>6</v>
      </c>
      <c r="C138" s="20">
        <v>13</v>
      </c>
      <c r="D138" s="20">
        <v>12</v>
      </c>
      <c r="E138" s="21">
        <f>VLOOKUP(A138,Prices!$A:$C,2,FALSE)</f>
        <v>1804</v>
      </c>
      <c r="F138" s="22">
        <f>VLOOKUP(A138,Prices!$A:$C,3,FALSE)</f>
        <v>27.92956583491199</v>
      </c>
      <c r="G138" s="5"/>
      <c r="H138" s="122" t="s">
        <v>20</v>
      </c>
      <c r="I138" s="20" t="s">
        <v>6</v>
      </c>
      <c r="J138" s="20">
        <v>5</v>
      </c>
      <c r="K138" s="20">
        <v>50</v>
      </c>
      <c r="L138" s="21">
        <f>VLOOKUP(H138,Prices!$A:$C,2,FALSE)</f>
        <v>1586</v>
      </c>
      <c r="M138" s="22">
        <f>VLOOKUP(H138,Prices!$A:$C,3,FALSE)</f>
        <v>24.55155101447999</v>
      </c>
      <c r="N138" s="5"/>
    </row>
    <row r="139" spans="1:14" ht="15.75">
      <c r="A139" s="122" t="s">
        <v>63</v>
      </c>
      <c r="B139" s="20" t="s">
        <v>6</v>
      </c>
      <c r="C139" s="20">
        <v>13</v>
      </c>
      <c r="D139" s="20">
        <v>12</v>
      </c>
      <c r="E139" s="21">
        <f>VLOOKUP(A139,Prices!$A:$C,2,FALSE)</f>
        <v>1804</v>
      </c>
      <c r="F139" s="22">
        <f>VLOOKUP(A139,Prices!$A:$C,3,FALSE)</f>
        <v>27.92956583491199</v>
      </c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22" t="s">
        <v>64</v>
      </c>
      <c r="B140" s="20" t="s">
        <v>162</v>
      </c>
      <c r="C140" s="20">
        <v>13</v>
      </c>
      <c r="D140" s="20">
        <v>12</v>
      </c>
      <c r="E140" s="21">
        <f>VLOOKUP(A140,Prices!$A:$C,2,FALSE)</f>
        <v>1801</v>
      </c>
      <c r="F140" s="22">
        <f>VLOOKUP(A140,Prices!$A:$C,3,FALSE)</f>
        <v>27.874851299999996</v>
      </c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22" t="s">
        <v>65</v>
      </c>
      <c r="B141" s="20" t="s">
        <v>162</v>
      </c>
      <c r="C141" s="20">
        <v>13</v>
      </c>
      <c r="D141" s="20">
        <v>12</v>
      </c>
      <c r="E141" s="21">
        <f>VLOOKUP(A141,Prices!$A:$C,2,FALSE)</f>
        <v>1801</v>
      </c>
      <c r="F141" s="22">
        <f>VLOOKUP(A141,Prices!$A:$C,3,FALSE)</f>
        <v>27.871524343152</v>
      </c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85" t="s">
        <v>309</v>
      </c>
      <c r="B143" s="185"/>
      <c r="C143" s="185"/>
      <c r="D143" s="185"/>
      <c r="E143" s="185"/>
      <c r="F143" s="185"/>
      <c r="G143" s="5"/>
      <c r="H143" s="185" t="s">
        <v>314</v>
      </c>
      <c r="I143" s="185"/>
      <c r="J143" s="185"/>
      <c r="K143" s="185"/>
      <c r="L143" s="185"/>
      <c r="M143" s="185"/>
      <c r="N143" s="5"/>
    </row>
    <row r="144" spans="1:14" ht="15.75">
      <c r="A144" s="185" t="s">
        <v>315</v>
      </c>
      <c r="B144" s="185"/>
      <c r="C144" s="185"/>
      <c r="D144" s="185"/>
      <c r="E144" s="185"/>
      <c r="F144" s="185"/>
      <c r="G144" s="5"/>
      <c r="H144" s="50" t="s">
        <v>316</v>
      </c>
      <c r="I144" s="50"/>
      <c r="J144" s="50"/>
      <c r="K144" s="50"/>
      <c r="L144" s="50"/>
      <c r="M144" s="50"/>
      <c r="N144" s="5"/>
    </row>
    <row r="145" spans="1:14" ht="15.75">
      <c r="A145" s="51"/>
      <c r="B145" s="51"/>
      <c r="C145" s="51"/>
      <c r="D145" s="51"/>
      <c r="E145" s="51"/>
      <c r="F145" s="51"/>
      <c r="G145" s="5"/>
      <c r="H145" s="51"/>
      <c r="I145" s="51"/>
      <c r="J145" s="51"/>
      <c r="K145" s="51"/>
      <c r="L145" s="51"/>
      <c r="M145" s="51"/>
      <c r="N145" s="5"/>
    </row>
    <row r="146" spans="1:14" ht="15.75">
      <c r="A146" s="51"/>
      <c r="B146" s="51"/>
      <c r="C146" s="51"/>
      <c r="D146" s="51"/>
      <c r="E146" s="51"/>
      <c r="F146" s="51"/>
      <c r="G146" s="5"/>
      <c r="H146" s="51"/>
      <c r="I146" s="51"/>
      <c r="J146" s="51"/>
      <c r="K146" s="51"/>
      <c r="L146" s="51"/>
      <c r="M146" s="51"/>
      <c r="N146" s="19" t="s">
        <v>136</v>
      </c>
    </row>
    <row r="147" spans="1:14" ht="15.75">
      <c r="A147" s="51"/>
      <c r="B147" s="51"/>
      <c r="C147" s="51"/>
      <c r="D147" s="51"/>
      <c r="E147" s="51"/>
      <c r="F147" s="51"/>
      <c r="G147" s="5"/>
      <c r="H147" s="51"/>
      <c r="I147" s="51"/>
      <c r="J147" s="51"/>
      <c r="K147" s="51"/>
      <c r="L147" s="51"/>
      <c r="M147" s="51"/>
      <c r="N147" s="128">
        <f>VLOOKUP(H151,Prices!$A:$C,3,FALSE)</f>
        <v>26.699086209599997</v>
      </c>
    </row>
    <row r="148" spans="1:14" ht="15.75">
      <c r="A148" s="51"/>
      <c r="B148" s="51"/>
      <c r="C148" s="51"/>
      <c r="D148" s="51"/>
      <c r="E148" s="51"/>
      <c r="F148" s="51"/>
      <c r="G148" s="5"/>
      <c r="H148" s="51"/>
      <c r="I148" s="51"/>
      <c r="J148" s="51"/>
      <c r="K148" s="51"/>
      <c r="L148" s="51"/>
      <c r="M148" s="51"/>
      <c r="N148" s="128">
        <f>VLOOKUP(H152,Prices!$A:$C,3,FALSE)</f>
        <v>28.126906906895996</v>
      </c>
    </row>
    <row r="149" spans="1:14" ht="15.75">
      <c r="A149" s="51"/>
      <c r="B149" s="51"/>
      <c r="C149" s="51"/>
      <c r="D149" s="51"/>
      <c r="E149" s="51"/>
      <c r="F149" s="51"/>
      <c r="G149" s="5"/>
      <c r="H149" s="51"/>
      <c r="I149" s="51"/>
      <c r="J149" s="51"/>
      <c r="K149" s="51"/>
      <c r="L149" s="51"/>
      <c r="M149" s="51"/>
      <c r="N149" s="5"/>
    </row>
    <row r="150" spans="1:14" ht="15.75">
      <c r="A150" s="18" t="s">
        <v>30</v>
      </c>
      <c r="B150" s="18" t="s">
        <v>31</v>
      </c>
      <c r="C150" s="18" t="s">
        <v>38</v>
      </c>
      <c r="D150" s="18" t="s">
        <v>252</v>
      </c>
      <c r="E150" s="18" t="s">
        <v>108</v>
      </c>
      <c r="F150" s="19" t="s">
        <v>136</v>
      </c>
      <c r="G150" s="5"/>
      <c r="H150" s="18" t="s">
        <v>30</v>
      </c>
      <c r="I150" s="18" t="s">
        <v>31</v>
      </c>
      <c r="J150" s="18" t="s">
        <v>38</v>
      </c>
      <c r="K150" s="18" t="s">
        <v>252</v>
      </c>
      <c r="L150" s="18" t="s">
        <v>313</v>
      </c>
      <c r="M150" s="18" t="s">
        <v>108</v>
      </c>
      <c r="N150" s="50"/>
    </row>
    <row r="151" spans="1:14" ht="15.75">
      <c r="A151" s="122" t="s">
        <v>317</v>
      </c>
      <c r="B151" s="20" t="s">
        <v>0</v>
      </c>
      <c r="C151" s="20">
        <v>5</v>
      </c>
      <c r="D151" s="20">
        <v>50</v>
      </c>
      <c r="E151" s="21">
        <f>VLOOKUP(A151,Prices!$A:$C,2,FALSE)</f>
        <v>1500</v>
      </c>
      <c r="F151" s="22">
        <f>VLOOKUP(A151,Prices!$A:$C,3,FALSE)</f>
        <v>23.216596703999997</v>
      </c>
      <c r="G151" s="5"/>
      <c r="H151" s="122" t="s">
        <v>94</v>
      </c>
      <c r="I151" s="20" t="s">
        <v>0</v>
      </c>
      <c r="J151" s="20">
        <v>13</v>
      </c>
      <c r="K151" s="20">
        <v>26</v>
      </c>
      <c r="L151" s="20" t="s">
        <v>318</v>
      </c>
      <c r="M151" s="128">
        <f>VLOOKUP(H151,Prices!$A:$C,2,FALSE)</f>
        <v>1725</v>
      </c>
      <c r="N151" s="50"/>
    </row>
    <row r="152" spans="1:14" ht="15.75">
      <c r="A152" s="122" t="s">
        <v>319</v>
      </c>
      <c r="B152" s="20" t="s">
        <v>6</v>
      </c>
      <c r="C152" s="20">
        <v>5</v>
      </c>
      <c r="D152" s="20">
        <v>50</v>
      </c>
      <c r="E152" s="21">
        <f>VLOOKUP(A152,Prices!$A:$C,2,FALSE)</f>
        <v>1575</v>
      </c>
      <c r="F152" s="22">
        <f>VLOOKUP(A152,Prices!$A:$C,3,FALSE)</f>
        <v>24.377426539199995</v>
      </c>
      <c r="G152" s="5"/>
      <c r="H152" s="122" t="s">
        <v>95</v>
      </c>
      <c r="I152" s="20" t="s">
        <v>0</v>
      </c>
      <c r="J152" s="20">
        <v>13</v>
      </c>
      <c r="K152" s="20">
        <v>26</v>
      </c>
      <c r="L152" s="20" t="s">
        <v>320</v>
      </c>
      <c r="M152" s="128">
        <f>VLOOKUP(H152,Prices!$A:$C,2,FALSE)</f>
        <v>1817</v>
      </c>
      <c r="N152" s="50"/>
    </row>
    <row r="153" spans="1:14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1"/>
    </row>
    <row r="154" spans="1:14" ht="15.75">
      <c r="A154" s="51" t="s">
        <v>321</v>
      </c>
      <c r="B154" s="51"/>
      <c r="C154" s="51"/>
      <c r="D154" s="51"/>
      <c r="E154" s="51"/>
      <c r="F154" s="51"/>
      <c r="G154" s="5"/>
      <c r="H154" s="51" t="s">
        <v>342</v>
      </c>
      <c r="I154" s="51"/>
      <c r="J154" s="51"/>
      <c r="K154" s="51"/>
      <c r="L154" s="51"/>
      <c r="M154" s="51"/>
      <c r="N154" s="51"/>
    </row>
    <row r="155" spans="1:14" ht="15.75">
      <c r="A155" s="61" t="s">
        <v>322</v>
      </c>
      <c r="B155" s="61"/>
      <c r="C155" s="61"/>
      <c r="D155" s="61"/>
      <c r="E155" s="61"/>
      <c r="F155" s="61"/>
      <c r="G155" s="5"/>
      <c r="H155" s="51" t="s">
        <v>343</v>
      </c>
      <c r="I155" s="51"/>
      <c r="J155" s="51"/>
      <c r="K155" s="51"/>
      <c r="L155" s="51"/>
      <c r="M155" s="5"/>
      <c r="N155" s="51"/>
    </row>
    <row r="156" spans="1:14" ht="15.75">
      <c r="A156" s="61"/>
      <c r="B156" s="61"/>
      <c r="C156" s="61"/>
      <c r="D156" s="61"/>
      <c r="E156" s="61"/>
      <c r="F156" s="61"/>
      <c r="G156" s="5"/>
      <c r="H156" s="5"/>
      <c r="I156" s="5"/>
      <c r="J156" s="5"/>
      <c r="K156" s="5"/>
      <c r="L156" s="5"/>
      <c r="M156" s="5"/>
      <c r="N156" s="51"/>
    </row>
    <row r="157" spans="1:14" ht="15.75">
      <c r="A157" s="61"/>
      <c r="B157" s="61"/>
      <c r="C157" s="61"/>
      <c r="D157" s="61"/>
      <c r="E157" s="61"/>
      <c r="F157" s="61"/>
      <c r="G157" s="5"/>
      <c r="H157" s="5"/>
      <c r="I157" s="5"/>
      <c r="J157" s="5"/>
      <c r="K157" s="5"/>
      <c r="L157" s="5"/>
      <c r="M157" s="5"/>
      <c r="N157" s="51"/>
    </row>
    <row r="158" spans="1:14" ht="15.75">
      <c r="A158" s="61"/>
      <c r="B158" s="61"/>
      <c r="C158" s="61"/>
      <c r="D158" s="61"/>
      <c r="E158" s="61"/>
      <c r="F158" s="61"/>
      <c r="G158" s="5"/>
      <c r="H158" s="5"/>
      <c r="I158" s="5"/>
      <c r="J158" s="5"/>
      <c r="K158" s="5"/>
      <c r="L158" s="5"/>
      <c r="M158" s="5"/>
      <c r="N158" s="5"/>
    </row>
    <row r="159" spans="1:14" ht="15.75">
      <c r="A159" s="61"/>
      <c r="B159" s="61"/>
      <c r="C159" s="61"/>
      <c r="D159" s="61"/>
      <c r="E159" s="61"/>
      <c r="F159" s="61"/>
      <c r="G159" s="5"/>
      <c r="H159" s="18" t="s">
        <v>30</v>
      </c>
      <c r="I159" s="18" t="s">
        <v>31</v>
      </c>
      <c r="J159" s="18" t="s">
        <v>38</v>
      </c>
      <c r="K159" s="18" t="s">
        <v>108</v>
      </c>
      <c r="L159" s="19" t="s">
        <v>136</v>
      </c>
      <c r="M159" s="5"/>
      <c r="N159" s="5"/>
    </row>
    <row r="160" spans="1:14" ht="15.75">
      <c r="A160" s="61"/>
      <c r="B160" s="61"/>
      <c r="C160" s="61"/>
      <c r="D160" s="61"/>
      <c r="E160" s="61"/>
      <c r="F160" s="61"/>
      <c r="G160" s="5"/>
      <c r="H160" s="129" t="s">
        <v>345</v>
      </c>
      <c r="I160" s="15"/>
      <c r="J160" s="15"/>
      <c r="K160" s="5"/>
      <c r="L160" s="130"/>
      <c r="M160" s="5"/>
      <c r="N160" s="5"/>
    </row>
    <row r="161" spans="1:14" ht="15.75">
      <c r="A161" s="18" t="s">
        <v>30</v>
      </c>
      <c r="B161" s="18" t="s">
        <v>31</v>
      </c>
      <c r="C161" s="18" t="s">
        <v>38</v>
      </c>
      <c r="D161" s="18" t="s">
        <v>252</v>
      </c>
      <c r="E161" s="18" t="s">
        <v>108</v>
      </c>
      <c r="F161" s="19" t="s">
        <v>136</v>
      </c>
      <c r="G161" s="5"/>
      <c r="H161" s="122" t="s">
        <v>346</v>
      </c>
      <c r="I161" s="20" t="s">
        <v>0</v>
      </c>
      <c r="J161" s="20">
        <v>10</v>
      </c>
      <c r="K161" s="21">
        <f>VLOOKUP(H161,Prices!$A:$C,2,FALSE)</f>
        <v>717</v>
      </c>
      <c r="L161" s="21">
        <f>VLOOKUP(H161,Prices!$A:$C,3,FALSE)</f>
        <v>11.097533224511999</v>
      </c>
      <c r="N161" s="5"/>
    </row>
    <row r="162" spans="1:14" ht="15.75">
      <c r="A162" s="122" t="s">
        <v>67</v>
      </c>
      <c r="B162" s="20" t="s">
        <v>0</v>
      </c>
      <c r="C162" s="20">
        <v>10</v>
      </c>
      <c r="D162" s="20">
        <v>20</v>
      </c>
      <c r="E162" s="21">
        <f>VLOOKUP(A162,Prices!$A:$C,2,FALSE)</f>
        <v>2404</v>
      </c>
      <c r="F162" s="22">
        <f>VLOOKUP(A162,Prices!$A:$C,3,FALSE)</f>
        <v>37.21620451651199</v>
      </c>
      <c r="G162" s="5"/>
      <c r="H162" s="129" t="s">
        <v>347</v>
      </c>
      <c r="I162" s="15"/>
      <c r="J162" s="15"/>
      <c r="K162" s="5"/>
      <c r="L162" s="130"/>
      <c r="M162" s="5"/>
      <c r="N162" s="5"/>
    </row>
    <row r="163" spans="1:14" ht="15.75">
      <c r="A163" s="122" t="s">
        <v>68</v>
      </c>
      <c r="B163" s="20" t="s">
        <v>6</v>
      </c>
      <c r="C163" s="20">
        <v>10</v>
      </c>
      <c r="D163" s="20">
        <v>20</v>
      </c>
      <c r="E163" s="21">
        <f>VLOOKUP(A163,Prices!$A:$C,2,FALSE)</f>
        <v>2433</v>
      </c>
      <c r="F163" s="22">
        <f>VLOOKUP(A163,Prices!$A:$C,3,FALSE)</f>
        <v>37.65731985388799</v>
      </c>
      <c r="G163" s="5"/>
      <c r="H163" s="122" t="s">
        <v>348</v>
      </c>
      <c r="I163" s="20" t="s">
        <v>0</v>
      </c>
      <c r="J163" s="20">
        <v>10</v>
      </c>
      <c r="K163" s="21">
        <f>VLOOKUP(H163,Prices!$A:$C,2,FALSE)</f>
        <v>674</v>
      </c>
      <c r="L163" s="21">
        <f>VLOOKUP(H163,Prices!$A:$C,3,FALSE)</f>
        <v>10.435860218448</v>
      </c>
      <c r="M163" s="5"/>
      <c r="N163" s="5"/>
    </row>
    <row r="164" spans="1:14" ht="15.75">
      <c r="A164" s="122" t="s">
        <v>69</v>
      </c>
      <c r="B164" s="20" t="s">
        <v>6</v>
      </c>
      <c r="C164" s="20">
        <v>10</v>
      </c>
      <c r="D164" s="20">
        <v>20</v>
      </c>
      <c r="E164" s="21">
        <f>VLOOKUP(A164,Prices!$A:$C,2,FALSE)</f>
        <v>2433</v>
      </c>
      <c r="F164" s="22">
        <f>VLOOKUP(A164,Prices!$A:$C,3,FALSE)</f>
        <v>37.65731985388799</v>
      </c>
      <c r="G164" s="5"/>
      <c r="H164" s="5"/>
      <c r="I164" s="5"/>
      <c r="J164" s="5"/>
      <c r="K164" s="5"/>
      <c r="L164" s="5"/>
      <c r="M164" s="5"/>
      <c r="N164" s="5"/>
    </row>
    <row r="165" spans="1:14" ht="15.75">
      <c r="A165" s="122" t="s">
        <v>70</v>
      </c>
      <c r="B165" s="20" t="s">
        <v>162</v>
      </c>
      <c r="C165" s="20">
        <v>10</v>
      </c>
      <c r="D165" s="20">
        <v>20</v>
      </c>
      <c r="E165" s="21">
        <f>VLOOKUP(A165,Prices!$A:$C,2,FALSE)</f>
        <v>2424</v>
      </c>
      <c r="F165" s="22">
        <f>VLOOKUP(A165,Prices!$A:$C,3,FALSE)</f>
        <v>37.51802027366399</v>
      </c>
      <c r="G165" s="5"/>
      <c r="H165" s="5"/>
      <c r="I165" s="5"/>
      <c r="J165" s="5"/>
      <c r="K165" s="5"/>
      <c r="L165" s="5"/>
      <c r="M165" s="5"/>
      <c r="N165" s="5"/>
    </row>
    <row r="166" spans="1:14" ht="15.75">
      <c r="A166" s="122" t="s">
        <v>71</v>
      </c>
      <c r="B166" s="20" t="s">
        <v>162</v>
      </c>
      <c r="C166" s="20">
        <v>10</v>
      </c>
      <c r="D166" s="20">
        <v>20</v>
      </c>
      <c r="E166" s="21">
        <f>VLOOKUP(A166,Prices!$A:$C,2,FALSE)</f>
        <v>2424</v>
      </c>
      <c r="F166" s="22">
        <f>VLOOKUP(A166,Prices!$A:$C,3,FALSE)</f>
        <v>37.52053694999999</v>
      </c>
      <c r="G166" s="5"/>
      <c r="H166" s="5"/>
      <c r="I166" s="5"/>
      <c r="J166" s="5"/>
      <c r="K166" s="5"/>
      <c r="L166" s="5"/>
      <c r="M166" s="5"/>
      <c r="N166" s="5"/>
    </row>
    <row r="167" spans="1:14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.75">
      <c r="A168" s="185" t="s">
        <v>308</v>
      </c>
      <c r="B168" s="185"/>
      <c r="C168" s="185"/>
      <c r="D168" s="185"/>
      <c r="E168" s="185"/>
      <c r="F168" s="185"/>
      <c r="G168" s="5"/>
      <c r="H168" s="51" t="s">
        <v>308</v>
      </c>
      <c r="I168" s="51"/>
      <c r="J168" s="51"/>
      <c r="K168" s="51"/>
      <c r="L168" s="51"/>
      <c r="M168" s="51"/>
      <c r="N168" s="5"/>
    </row>
    <row r="169" spans="1:14" ht="15.75">
      <c r="A169" s="185" t="s">
        <v>323</v>
      </c>
      <c r="B169" s="185"/>
      <c r="C169" s="185"/>
      <c r="D169" s="185"/>
      <c r="E169" s="185"/>
      <c r="F169" s="185"/>
      <c r="G169" s="5"/>
      <c r="H169" s="51" t="s">
        <v>323</v>
      </c>
      <c r="I169" s="51"/>
      <c r="J169" s="51"/>
      <c r="K169" s="51"/>
      <c r="L169" s="51"/>
      <c r="M169" s="51"/>
      <c r="N169" s="5"/>
    </row>
    <row r="170" spans="1:14" ht="15.75">
      <c r="A170" s="185" t="s">
        <v>324</v>
      </c>
      <c r="B170" s="185"/>
      <c r="C170" s="185"/>
      <c r="D170" s="185"/>
      <c r="E170" s="185"/>
      <c r="F170" s="185"/>
      <c r="G170" s="5"/>
      <c r="H170" s="51" t="s">
        <v>325</v>
      </c>
      <c r="I170" s="51"/>
      <c r="J170" s="51"/>
      <c r="K170" s="51"/>
      <c r="L170" s="51"/>
      <c r="M170" s="51"/>
      <c r="N170" s="5"/>
    </row>
    <row r="171" spans="1:14" ht="15.75">
      <c r="A171" s="51"/>
      <c r="B171" s="51"/>
      <c r="C171" s="51"/>
      <c r="D171" s="51"/>
      <c r="E171" s="51"/>
      <c r="F171" s="51"/>
      <c r="G171" s="5"/>
      <c r="H171" s="51" t="s">
        <v>326</v>
      </c>
      <c r="I171" s="51"/>
      <c r="J171" s="51"/>
      <c r="K171" s="51"/>
      <c r="L171" s="51"/>
      <c r="M171" s="51"/>
      <c r="N171" s="5"/>
    </row>
    <row r="172" spans="1:14" ht="15.75">
      <c r="A172" s="51"/>
      <c r="B172" s="51"/>
      <c r="C172" s="51"/>
      <c r="D172" s="51"/>
      <c r="E172" s="51"/>
      <c r="F172" s="51"/>
      <c r="G172" s="5"/>
      <c r="H172" s="51"/>
      <c r="I172" s="51"/>
      <c r="J172" s="51"/>
      <c r="K172" s="51"/>
      <c r="L172" s="51"/>
      <c r="M172" s="51"/>
      <c r="N172" s="5"/>
    </row>
    <row r="173" spans="1:14" ht="15.75">
      <c r="A173" s="51"/>
      <c r="B173" s="51"/>
      <c r="C173" s="51"/>
      <c r="D173" s="51"/>
      <c r="E173" s="51"/>
      <c r="F173" s="51"/>
      <c r="G173" s="5"/>
      <c r="H173" s="51"/>
      <c r="I173" s="51"/>
      <c r="J173" s="51"/>
      <c r="K173" s="51"/>
      <c r="L173" s="51"/>
      <c r="M173" s="51"/>
      <c r="N173" s="5"/>
    </row>
    <row r="174" spans="1:14" ht="15.75">
      <c r="A174" s="51"/>
      <c r="B174" s="51"/>
      <c r="C174" s="51"/>
      <c r="D174" s="51"/>
      <c r="E174" s="51"/>
      <c r="F174" s="51"/>
      <c r="G174" s="5"/>
      <c r="H174" s="51"/>
      <c r="I174" s="51"/>
      <c r="J174" s="51"/>
      <c r="K174" s="51"/>
      <c r="L174" s="51"/>
      <c r="M174" s="51"/>
      <c r="N174" s="5"/>
    </row>
    <row r="175" spans="1:14" ht="15.75">
      <c r="A175" s="51"/>
      <c r="B175" s="51"/>
      <c r="C175" s="51"/>
      <c r="D175" s="51"/>
      <c r="E175" s="51"/>
      <c r="F175" s="51"/>
      <c r="G175" s="5"/>
      <c r="H175" s="51"/>
      <c r="I175" s="51"/>
      <c r="J175" s="51"/>
      <c r="K175" s="51"/>
      <c r="L175" s="51"/>
      <c r="M175" s="51"/>
      <c r="N175" s="5"/>
    </row>
    <row r="176" spans="1:14" ht="15.75">
      <c r="A176" s="18" t="s">
        <v>30</v>
      </c>
      <c r="B176" s="18" t="s">
        <v>31</v>
      </c>
      <c r="C176" s="18" t="s">
        <v>38</v>
      </c>
      <c r="D176" s="18" t="s">
        <v>252</v>
      </c>
      <c r="E176" s="18" t="s">
        <v>108</v>
      </c>
      <c r="F176" s="19" t="s">
        <v>136</v>
      </c>
      <c r="G176" s="5"/>
      <c r="H176" s="18" t="s">
        <v>30</v>
      </c>
      <c r="I176" s="18" t="s">
        <v>31</v>
      </c>
      <c r="J176" s="18" t="s">
        <v>38</v>
      </c>
      <c r="K176" s="18" t="s">
        <v>252</v>
      </c>
      <c r="L176" s="18" t="s">
        <v>108</v>
      </c>
      <c r="M176" s="19" t="s">
        <v>136</v>
      </c>
      <c r="N176" s="5"/>
    </row>
    <row r="177" spans="1:14" ht="15.75">
      <c r="A177" s="122" t="s">
        <v>381</v>
      </c>
      <c r="B177" s="20" t="s">
        <v>0</v>
      </c>
      <c r="C177" s="20">
        <v>5</v>
      </c>
      <c r="D177" s="20">
        <v>40</v>
      </c>
      <c r="E177" s="21">
        <f>VLOOKUP(A177,Prices!$A:$C,2,FALSE)</f>
        <v>2137</v>
      </c>
      <c r="F177" s="22">
        <f>VLOOKUP(A177,Prices!$A:$C,3,FALSE)</f>
        <v>33.083650303199995</v>
      </c>
      <c r="G177" s="5"/>
      <c r="H177" s="122" t="s">
        <v>382</v>
      </c>
      <c r="I177" s="20" t="s">
        <v>0</v>
      </c>
      <c r="J177" s="20">
        <v>5</v>
      </c>
      <c r="K177" s="20">
        <v>40</v>
      </c>
      <c r="L177" s="21">
        <f>VLOOKUP(H177,Prices!$A:$C,2,FALSE)</f>
        <v>2535</v>
      </c>
      <c r="M177" s="22">
        <f>VLOOKUP(H177,Prices!$A:$C,3,FALSE)</f>
        <v>39.23604842976</v>
      </c>
      <c r="N177" s="5"/>
    </row>
    <row r="178" spans="1:14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.75">
      <c r="A179" s="185" t="s">
        <v>327</v>
      </c>
      <c r="B179" s="185"/>
      <c r="C179" s="185"/>
      <c r="D179" s="185"/>
      <c r="E179" s="185"/>
      <c r="F179" s="185"/>
      <c r="G179" s="5"/>
      <c r="H179" s="51" t="s">
        <v>328</v>
      </c>
      <c r="I179" s="51"/>
      <c r="J179" s="51"/>
      <c r="K179" s="51"/>
      <c r="L179" s="51"/>
      <c r="M179" s="51"/>
      <c r="N179" s="5"/>
    </row>
    <row r="180" spans="1:14" ht="15.75">
      <c r="A180" s="185" t="s">
        <v>329</v>
      </c>
      <c r="B180" s="185"/>
      <c r="C180" s="185"/>
      <c r="D180" s="185"/>
      <c r="E180" s="185"/>
      <c r="F180" s="185"/>
      <c r="G180" s="5"/>
      <c r="H180" s="51" t="s">
        <v>330</v>
      </c>
      <c r="I180" s="51"/>
      <c r="J180" s="51"/>
      <c r="K180" s="51"/>
      <c r="L180" s="51"/>
      <c r="M180" s="51"/>
      <c r="N180" s="5"/>
    </row>
    <row r="181" spans="1:14" ht="21">
      <c r="A181" s="185" t="s">
        <v>331</v>
      </c>
      <c r="B181" s="185"/>
      <c r="C181" s="185"/>
      <c r="D181" s="185"/>
      <c r="E181" s="185"/>
      <c r="F181" s="185"/>
      <c r="G181" s="5"/>
      <c r="H181" s="51" t="s">
        <v>332</v>
      </c>
      <c r="I181" s="51"/>
      <c r="J181" s="51"/>
      <c r="K181" s="51"/>
      <c r="L181" s="51"/>
      <c r="M181" s="51"/>
      <c r="N181" s="131"/>
    </row>
    <row r="182" spans="1:14" ht="21">
      <c r="A182" s="185" t="s">
        <v>333</v>
      </c>
      <c r="B182" s="185"/>
      <c r="C182" s="185"/>
      <c r="D182" s="185"/>
      <c r="E182" s="185"/>
      <c r="F182" s="185"/>
      <c r="G182" s="5"/>
      <c r="H182" s="51" t="s">
        <v>334</v>
      </c>
      <c r="I182" s="51"/>
      <c r="J182" s="51"/>
      <c r="K182" s="51"/>
      <c r="L182" s="51"/>
      <c r="M182" s="51"/>
      <c r="N182" s="131"/>
    </row>
    <row r="183" spans="1:14" ht="21">
      <c r="A183" s="51"/>
      <c r="B183" s="51"/>
      <c r="C183" s="51"/>
      <c r="D183" s="51"/>
      <c r="E183" s="51"/>
      <c r="F183" s="51"/>
      <c r="G183" s="5"/>
      <c r="H183" s="51" t="s">
        <v>335</v>
      </c>
      <c r="I183" s="51"/>
      <c r="J183" s="51"/>
      <c r="K183" s="51"/>
      <c r="L183" s="51"/>
      <c r="M183" s="51"/>
      <c r="N183" s="131"/>
    </row>
    <row r="184" spans="1:14" ht="21">
      <c r="A184" s="51"/>
      <c r="B184" s="51"/>
      <c r="C184" s="51"/>
      <c r="D184" s="51"/>
      <c r="E184" s="51"/>
      <c r="F184" s="51"/>
      <c r="G184" s="5"/>
      <c r="H184" s="51"/>
      <c r="I184" s="51"/>
      <c r="J184" s="51"/>
      <c r="K184" s="51"/>
      <c r="L184" s="51"/>
      <c r="M184" s="51"/>
      <c r="N184" s="131"/>
    </row>
    <row r="185" spans="1:14" ht="21">
      <c r="A185" s="51"/>
      <c r="B185" s="51"/>
      <c r="C185" s="51"/>
      <c r="D185" s="51"/>
      <c r="E185" s="51"/>
      <c r="F185" s="51"/>
      <c r="G185" s="5"/>
      <c r="H185" s="51"/>
      <c r="I185" s="51"/>
      <c r="J185" s="51"/>
      <c r="K185" s="51"/>
      <c r="L185" s="51"/>
      <c r="M185" s="51"/>
      <c r="N185" s="131"/>
    </row>
    <row r="186" spans="1:14" ht="21">
      <c r="A186" s="51"/>
      <c r="B186" s="51"/>
      <c r="C186" s="51"/>
      <c r="D186" s="51"/>
      <c r="E186" s="51"/>
      <c r="F186" s="51"/>
      <c r="G186" s="5"/>
      <c r="H186" s="51"/>
      <c r="I186" s="51"/>
      <c r="J186" s="51"/>
      <c r="K186" s="51"/>
      <c r="L186" s="51"/>
      <c r="M186" s="51"/>
      <c r="N186" s="153"/>
    </row>
    <row r="187" spans="1:14" ht="21">
      <c r="A187" s="18" t="s">
        <v>30</v>
      </c>
      <c r="B187" s="18" t="s">
        <v>31</v>
      </c>
      <c r="C187" s="18" t="s">
        <v>38</v>
      </c>
      <c r="D187" s="18" t="s">
        <v>252</v>
      </c>
      <c r="E187" s="19" t="s">
        <v>108</v>
      </c>
      <c r="F187" s="19" t="s">
        <v>136</v>
      </c>
      <c r="G187" s="5"/>
      <c r="H187" s="18" t="s">
        <v>30</v>
      </c>
      <c r="I187" s="18" t="s">
        <v>31</v>
      </c>
      <c r="J187" s="18" t="s">
        <v>38</v>
      </c>
      <c r="K187" s="18" t="s">
        <v>252</v>
      </c>
      <c r="L187" s="19" t="s">
        <v>108</v>
      </c>
      <c r="M187" s="19" t="s">
        <v>136</v>
      </c>
      <c r="N187" s="153"/>
    </row>
    <row r="188" spans="1:14" ht="21">
      <c r="A188" s="122" t="s">
        <v>73</v>
      </c>
      <c r="B188" s="20" t="s">
        <v>0</v>
      </c>
      <c r="C188" s="20">
        <v>5</v>
      </c>
      <c r="D188" s="20">
        <v>40</v>
      </c>
      <c r="E188" s="21">
        <f>VLOOKUP(A188,Prices!$A:$C,2,FALSE)</f>
        <v>1766</v>
      </c>
      <c r="F188" s="22">
        <f>VLOOKUP(A188,Prices!$A:$C,3,FALSE)</f>
        <v>27.337542618959997</v>
      </c>
      <c r="G188" s="5"/>
      <c r="H188" s="122" t="s">
        <v>72</v>
      </c>
      <c r="I188" s="20" t="s">
        <v>0</v>
      </c>
      <c r="J188" s="20">
        <v>5</v>
      </c>
      <c r="K188" s="20">
        <v>40</v>
      </c>
      <c r="L188" s="21">
        <f>VLOOKUP(H188,Prices!$A:$C,2,FALSE)</f>
        <v>1616</v>
      </c>
      <c r="M188" s="22">
        <f>VLOOKUP(H188,Prices!$A:$C,3,FALSE)</f>
        <v>25.015882948559998</v>
      </c>
      <c r="N188" s="153"/>
    </row>
    <row r="189" spans="1:14" ht="2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153"/>
    </row>
    <row r="190" spans="1:14" ht="15.75">
      <c r="A190" s="51" t="s">
        <v>336</v>
      </c>
      <c r="B190" s="51"/>
      <c r="C190" s="51"/>
      <c r="D190" s="51"/>
      <c r="E190" s="51"/>
      <c r="F190" s="51"/>
      <c r="G190" s="5"/>
      <c r="H190" s="152"/>
      <c r="I190" s="6"/>
      <c r="J190" s="6"/>
      <c r="K190" s="6"/>
      <c r="L190" s="6"/>
      <c r="M190" s="6"/>
      <c r="N190" s="6"/>
    </row>
    <row r="191" spans="1:14" ht="15.75">
      <c r="A191" s="51" t="s">
        <v>337</v>
      </c>
      <c r="B191" s="51"/>
      <c r="C191" s="51"/>
      <c r="D191" s="51"/>
      <c r="E191" s="51"/>
      <c r="F191" s="51"/>
      <c r="G191" s="5"/>
      <c r="H191" s="152"/>
      <c r="I191" s="6"/>
      <c r="J191" s="6"/>
      <c r="K191" s="6"/>
      <c r="L191" s="6"/>
      <c r="M191" s="6"/>
      <c r="N191" s="6"/>
    </row>
    <row r="192" spans="1:14" ht="15.75">
      <c r="A192" s="5"/>
      <c r="B192" s="5"/>
      <c r="C192" s="5"/>
      <c r="D192" s="5"/>
      <c r="E192" s="5"/>
      <c r="F192" s="5"/>
      <c r="G192" s="5"/>
      <c r="H192" s="152"/>
      <c r="I192" s="6"/>
      <c r="J192" s="6"/>
      <c r="K192" s="6"/>
      <c r="L192" s="6"/>
      <c r="M192" s="6"/>
      <c r="N192" s="6"/>
    </row>
    <row r="193" spans="1:14" ht="15.75">
      <c r="A193" s="51"/>
      <c r="B193" s="51"/>
      <c r="C193" s="51"/>
      <c r="D193" s="51"/>
      <c r="E193" s="51"/>
      <c r="F193" s="51"/>
      <c r="G193" s="5"/>
      <c r="H193" s="6"/>
      <c r="I193" s="6"/>
      <c r="J193" s="6"/>
      <c r="K193" s="6"/>
      <c r="L193" s="6"/>
      <c r="M193" s="6"/>
      <c r="N193" s="6"/>
    </row>
    <row r="194" spans="1:14" ht="15.75">
      <c r="A194" s="51"/>
      <c r="B194" s="51"/>
      <c r="C194" s="51"/>
      <c r="D194" s="51"/>
      <c r="E194" s="51"/>
      <c r="F194" s="51"/>
      <c r="G194" s="5"/>
      <c r="H194" s="154"/>
      <c r="I194" s="6"/>
      <c r="J194" s="6"/>
      <c r="K194" s="6"/>
      <c r="L194" s="6"/>
      <c r="M194" s="6"/>
      <c r="N194" s="6"/>
    </row>
    <row r="195" spans="1:14" ht="15.75">
      <c r="A195" s="51"/>
      <c r="B195" s="51"/>
      <c r="C195" s="51"/>
      <c r="D195" s="51"/>
      <c r="E195" s="51"/>
      <c r="F195" s="51"/>
      <c r="G195" s="5"/>
      <c r="H195" s="6"/>
      <c r="I195" s="6"/>
      <c r="J195" s="6"/>
      <c r="K195" s="6"/>
      <c r="L195" s="6"/>
      <c r="M195" s="6"/>
      <c r="N195" s="5"/>
    </row>
    <row r="196" spans="1:14" ht="15.75">
      <c r="A196" s="18" t="s">
        <v>30</v>
      </c>
      <c r="B196" s="18" t="s">
        <v>31</v>
      </c>
      <c r="C196" s="18" t="s">
        <v>38</v>
      </c>
      <c r="D196" s="18" t="s">
        <v>252</v>
      </c>
      <c r="E196" s="18" t="s">
        <v>108</v>
      </c>
      <c r="F196" s="19" t="s">
        <v>136</v>
      </c>
      <c r="G196" s="5"/>
      <c r="H196" s="134"/>
      <c r="I196" s="134"/>
      <c r="J196" s="134"/>
      <c r="K196" s="134"/>
      <c r="L196" s="133"/>
      <c r="M196" s="134"/>
      <c r="N196" s="5"/>
    </row>
    <row r="197" spans="1:14" ht="15.75">
      <c r="A197" s="122" t="s">
        <v>57</v>
      </c>
      <c r="B197" s="20" t="s">
        <v>0</v>
      </c>
      <c r="C197" s="20">
        <v>13</v>
      </c>
      <c r="D197" s="20">
        <v>26</v>
      </c>
      <c r="E197" s="21">
        <f>VLOOKUP(A197,Prices!$A:$C,2,FALSE)</f>
        <v>2209</v>
      </c>
      <c r="F197" s="22">
        <f>VLOOKUP(A197,Prices!$A:$C,3,FALSE)</f>
        <v>34.198046944992</v>
      </c>
      <c r="G197" s="5"/>
      <c r="H197" s="26"/>
      <c r="I197" s="26"/>
      <c r="J197" s="26"/>
      <c r="K197" s="26"/>
      <c r="L197" s="86"/>
      <c r="M197" s="87"/>
      <c r="N197" s="5"/>
    </row>
    <row r="198" spans="1:14" ht="15.75">
      <c r="A198" s="122" t="s">
        <v>59</v>
      </c>
      <c r="B198" s="20" t="s">
        <v>6</v>
      </c>
      <c r="C198" s="20">
        <v>13</v>
      </c>
      <c r="D198" s="20">
        <v>26</v>
      </c>
      <c r="E198" s="21">
        <f>VLOOKUP(A198,Prices!$A:$C,2,FALSE)</f>
        <v>2209</v>
      </c>
      <c r="F198" s="22">
        <f>VLOOKUP(A198,Prices!$A:$C,3,FALSE)</f>
        <v>34.198046944992</v>
      </c>
      <c r="G198" s="5"/>
      <c r="H198" s="26"/>
      <c r="I198" s="26"/>
      <c r="J198" s="26"/>
      <c r="K198" s="26"/>
      <c r="L198" s="86"/>
      <c r="M198" s="87"/>
      <c r="N198" s="5"/>
    </row>
    <row r="199" spans="1:14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.75">
      <c r="A200" s="51" t="s">
        <v>338</v>
      </c>
      <c r="B200" s="51"/>
      <c r="C200" s="51"/>
      <c r="D200" s="51"/>
      <c r="E200" s="51"/>
      <c r="F200" s="51"/>
      <c r="G200" s="5"/>
      <c r="H200" s="51" t="s">
        <v>341</v>
      </c>
      <c r="I200" s="51"/>
      <c r="J200" s="51"/>
      <c r="K200" s="51"/>
      <c r="L200" s="51"/>
      <c r="M200" s="51"/>
      <c r="N200" s="5"/>
    </row>
    <row r="201" spans="1:14" ht="15.75">
      <c r="A201" s="51" t="s">
        <v>339</v>
      </c>
      <c r="B201" s="51"/>
      <c r="C201" s="51"/>
      <c r="D201" s="51"/>
      <c r="E201" s="51"/>
      <c r="F201" s="51"/>
      <c r="G201" s="5"/>
      <c r="H201" s="51" t="s">
        <v>339</v>
      </c>
      <c r="I201" s="51"/>
      <c r="J201" s="51"/>
      <c r="K201" s="51"/>
      <c r="L201" s="51"/>
      <c r="M201" s="51"/>
      <c r="N201" s="5"/>
    </row>
    <row r="202" spans="1:14" ht="15.75">
      <c r="A202" s="51" t="s">
        <v>340</v>
      </c>
      <c r="B202" s="51"/>
      <c r="C202" s="51"/>
      <c r="D202" s="51"/>
      <c r="E202" s="51"/>
      <c r="F202" s="51"/>
      <c r="G202" s="5"/>
      <c r="H202" s="51" t="s">
        <v>334</v>
      </c>
      <c r="I202" s="51"/>
      <c r="J202" s="51"/>
      <c r="K202" s="51"/>
      <c r="L202" s="51"/>
      <c r="M202" s="51"/>
      <c r="N202" s="5"/>
    </row>
    <row r="203" spans="1:14" ht="15.75">
      <c r="A203" s="51"/>
      <c r="B203" s="51"/>
      <c r="C203" s="51"/>
      <c r="D203" s="51"/>
      <c r="E203" s="51"/>
      <c r="F203" s="51"/>
      <c r="G203" s="5"/>
      <c r="H203" s="51" t="s">
        <v>344</v>
      </c>
      <c r="I203" s="51"/>
      <c r="J203" s="51"/>
      <c r="K203" s="51"/>
      <c r="L203" s="51"/>
      <c r="M203" s="51"/>
      <c r="N203" s="5"/>
    </row>
    <row r="204" spans="1:14" ht="15.75">
      <c r="A204" s="51"/>
      <c r="B204" s="51"/>
      <c r="C204" s="51"/>
      <c r="D204" s="51"/>
      <c r="E204" s="51"/>
      <c r="F204" s="51"/>
      <c r="G204" s="5"/>
      <c r="H204" s="51"/>
      <c r="I204" s="51"/>
      <c r="J204" s="51"/>
      <c r="K204" s="51"/>
      <c r="L204" s="51"/>
      <c r="M204" s="51"/>
      <c r="N204" s="5"/>
    </row>
    <row r="205" spans="1:14" ht="15.75">
      <c r="A205" s="51"/>
      <c r="B205" s="51"/>
      <c r="C205" s="51"/>
      <c r="D205" s="51"/>
      <c r="E205" s="51"/>
      <c r="F205" s="51"/>
      <c r="G205" s="5"/>
      <c r="H205" s="51"/>
      <c r="I205" s="51"/>
      <c r="J205" s="51"/>
      <c r="K205" s="51"/>
      <c r="L205" s="51"/>
      <c r="M205" s="51"/>
      <c r="N205" s="5"/>
    </row>
    <row r="206" spans="1:14" ht="15.75">
      <c r="A206" s="51"/>
      <c r="B206" s="51"/>
      <c r="C206" s="51"/>
      <c r="D206" s="51"/>
      <c r="E206" s="51"/>
      <c r="F206" s="51"/>
      <c r="G206" s="5"/>
      <c r="H206" s="51"/>
      <c r="I206" s="51"/>
      <c r="J206" s="51"/>
      <c r="K206" s="51"/>
      <c r="L206" s="51"/>
      <c r="M206" s="51"/>
      <c r="N206" s="5"/>
    </row>
    <row r="207" spans="1:14" ht="15.75">
      <c r="A207" s="51"/>
      <c r="B207" s="51"/>
      <c r="C207" s="51"/>
      <c r="D207" s="51"/>
      <c r="E207" s="51"/>
      <c r="F207" s="51"/>
      <c r="G207" s="5"/>
      <c r="H207" s="51"/>
      <c r="I207" s="51"/>
      <c r="J207" s="51"/>
      <c r="K207" s="51"/>
      <c r="L207" s="51"/>
      <c r="M207" s="51"/>
      <c r="N207" s="5"/>
    </row>
    <row r="208" spans="1:14" ht="21">
      <c r="A208" s="51"/>
      <c r="B208" s="51"/>
      <c r="C208" s="51"/>
      <c r="D208" s="51"/>
      <c r="E208" s="51"/>
      <c r="F208" s="51"/>
      <c r="G208" s="5"/>
      <c r="H208" s="51"/>
      <c r="I208" s="51"/>
      <c r="J208" s="51"/>
      <c r="K208" s="51"/>
      <c r="L208" s="51"/>
      <c r="M208" s="51"/>
      <c r="N208" s="132"/>
    </row>
    <row r="209" spans="1:14" ht="21">
      <c r="A209" s="18" t="s">
        <v>30</v>
      </c>
      <c r="B209" s="18" t="s">
        <v>31</v>
      </c>
      <c r="C209" s="18" t="s">
        <v>38</v>
      </c>
      <c r="D209" s="18" t="s">
        <v>252</v>
      </c>
      <c r="E209" s="19" t="s">
        <v>108</v>
      </c>
      <c r="F209" s="19" t="s">
        <v>136</v>
      </c>
      <c r="G209" s="5"/>
      <c r="H209" s="18" t="s">
        <v>30</v>
      </c>
      <c r="I209" s="18" t="s">
        <v>31</v>
      </c>
      <c r="J209" s="18" t="s">
        <v>38</v>
      </c>
      <c r="K209" s="18" t="s">
        <v>252</v>
      </c>
      <c r="L209" s="18" t="s">
        <v>108</v>
      </c>
      <c r="M209" s="19" t="s">
        <v>136</v>
      </c>
      <c r="N209" s="132"/>
    </row>
    <row r="210" spans="1:14" ht="15.75">
      <c r="A210" s="122" t="s">
        <v>28</v>
      </c>
      <c r="B210" s="20" t="s">
        <v>0</v>
      </c>
      <c r="C210" s="20">
        <v>5</v>
      </c>
      <c r="D210" s="20">
        <v>40</v>
      </c>
      <c r="E210" s="21">
        <f>VLOOKUP(A210,Prices!$A:$C,2,FALSE)</f>
        <v>1969</v>
      </c>
      <c r="F210" s="22">
        <f>VLOOKUP(A210,Prices!$A:$C,3,FALSE)</f>
        <v>30.483391472352</v>
      </c>
      <c r="G210" s="5"/>
      <c r="H210" s="122" t="s">
        <v>74</v>
      </c>
      <c r="I210" s="20" t="s">
        <v>0</v>
      </c>
      <c r="J210" s="20">
        <v>5</v>
      </c>
      <c r="K210" s="20">
        <v>40</v>
      </c>
      <c r="L210" s="21">
        <f>VLOOKUP(H210,Prices!$A:$C,2,FALSE)</f>
        <v>1651</v>
      </c>
      <c r="M210" s="22">
        <f>VLOOKUP(H210,Prices!$A:$C,3,FALSE)</f>
        <v>25.549864672751998</v>
      </c>
      <c r="N210" s="136"/>
    </row>
    <row r="211" spans="1:14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136"/>
    </row>
    <row r="212" spans="1:14" ht="18.75">
      <c r="A212" s="172" t="s">
        <v>349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36"/>
    </row>
    <row r="213" spans="1:14" ht="18.75">
      <c r="A213" s="155"/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36"/>
    </row>
    <row r="214" spans="1:14" ht="18.75">
      <c r="A214" s="155"/>
      <c r="B214" s="155"/>
      <c r="C214" s="155"/>
      <c r="D214" s="155"/>
      <c r="E214" s="155"/>
      <c r="F214" s="155"/>
      <c r="G214" s="155"/>
      <c r="H214" s="185" t="s">
        <v>351</v>
      </c>
      <c r="I214" s="185"/>
      <c r="J214" s="185"/>
      <c r="K214" s="185"/>
      <c r="L214" s="185"/>
      <c r="M214" s="185"/>
      <c r="N214" s="136"/>
    </row>
    <row r="215" spans="1:14" ht="15.75">
      <c r="A215" s="185" t="s">
        <v>375</v>
      </c>
      <c r="B215" s="185"/>
      <c r="C215" s="185"/>
      <c r="D215" s="185"/>
      <c r="E215" s="185"/>
      <c r="F215" s="185"/>
      <c r="G215" s="5"/>
      <c r="H215" s="185" t="s">
        <v>353</v>
      </c>
      <c r="I215" s="185"/>
      <c r="J215" s="185"/>
      <c r="K215" s="185"/>
      <c r="L215" s="185"/>
      <c r="M215" s="185"/>
      <c r="N215" s="136"/>
    </row>
    <row r="216" spans="1:14" ht="15.75">
      <c r="A216" s="185" t="s">
        <v>293</v>
      </c>
      <c r="B216" s="185"/>
      <c r="C216" s="185"/>
      <c r="D216" s="185"/>
      <c r="E216" s="185"/>
      <c r="F216" s="185"/>
      <c r="G216" s="5"/>
      <c r="H216" s="51"/>
      <c r="I216" s="51"/>
      <c r="J216" s="51"/>
      <c r="K216" s="51"/>
      <c r="L216" s="51"/>
      <c r="M216" s="51"/>
      <c r="N216" s="136"/>
    </row>
    <row r="217" spans="1:14" ht="15.75">
      <c r="A217" s="51"/>
      <c r="B217" s="51"/>
      <c r="C217" s="51"/>
      <c r="D217" s="51"/>
      <c r="E217" s="51"/>
      <c r="F217" s="51"/>
      <c r="G217" s="5"/>
      <c r="H217" s="51"/>
      <c r="I217" s="51"/>
      <c r="J217" s="51"/>
      <c r="K217" s="51"/>
      <c r="L217" s="51"/>
      <c r="M217" s="51"/>
      <c r="N217" s="136"/>
    </row>
    <row r="218" spans="1:14" ht="15.75">
      <c r="A218" s="51"/>
      <c r="B218" s="51"/>
      <c r="C218" s="51"/>
      <c r="D218" s="51"/>
      <c r="E218" s="51"/>
      <c r="F218" s="51"/>
      <c r="G218" s="5"/>
      <c r="H218" s="51"/>
      <c r="I218" s="51"/>
      <c r="J218" s="51"/>
      <c r="K218" s="51"/>
      <c r="L218" s="51"/>
      <c r="M218" s="51"/>
      <c r="N218" s="136"/>
    </row>
    <row r="219" spans="1:14" ht="15.75">
      <c r="A219" s="51"/>
      <c r="B219" s="51"/>
      <c r="C219" s="51"/>
      <c r="D219" s="51"/>
      <c r="E219" s="51"/>
      <c r="F219" s="51"/>
      <c r="G219" s="5"/>
      <c r="H219" s="51"/>
      <c r="I219" s="51"/>
      <c r="J219" s="51"/>
      <c r="K219" s="51"/>
      <c r="L219" s="51"/>
      <c r="M219" s="51"/>
      <c r="N219" s="136"/>
    </row>
    <row r="220" spans="1:14" ht="15.75">
      <c r="A220" s="18" t="s">
        <v>30</v>
      </c>
      <c r="B220" s="18" t="s">
        <v>31</v>
      </c>
      <c r="C220" s="18" t="s">
        <v>38</v>
      </c>
      <c r="D220" s="18" t="s">
        <v>252</v>
      </c>
      <c r="E220" s="18" t="s">
        <v>108</v>
      </c>
      <c r="F220" s="19" t="s">
        <v>136</v>
      </c>
      <c r="G220" s="5"/>
      <c r="H220" s="18" t="s">
        <v>30</v>
      </c>
      <c r="I220" s="18" t="s">
        <v>31</v>
      </c>
      <c r="J220" s="18" t="s">
        <v>38</v>
      </c>
      <c r="K220" s="18" t="s">
        <v>252</v>
      </c>
      <c r="L220" s="18" t="s">
        <v>108</v>
      </c>
      <c r="M220" s="19" t="s">
        <v>136</v>
      </c>
      <c r="N220" s="136"/>
    </row>
    <row r="221" spans="1:14" ht="15.75">
      <c r="A221" s="122" t="s">
        <v>376</v>
      </c>
      <c r="B221" s="20" t="s">
        <v>0</v>
      </c>
      <c r="C221" s="20">
        <v>5</v>
      </c>
      <c r="D221" s="20">
        <v>40</v>
      </c>
      <c r="E221" s="21">
        <f>VLOOKUP(A221,Prices!$A:$C,2,FALSE)</f>
        <v>2475</v>
      </c>
      <c r="F221" s="22">
        <f>VLOOKUP(A221,Prices!$A:$C,3,FALSE)</f>
        <v>38.30738456159999</v>
      </c>
      <c r="G221" s="5"/>
      <c r="H221" s="122" t="s">
        <v>107</v>
      </c>
      <c r="I221" s="20" t="s">
        <v>0</v>
      </c>
      <c r="J221" s="20">
        <v>5</v>
      </c>
      <c r="K221" s="20">
        <v>50</v>
      </c>
      <c r="L221" s="21">
        <f>VLOOKUP(H221,Prices!$A:$C,2,FALSE)</f>
        <v>1586</v>
      </c>
      <c r="M221" s="22">
        <f>VLOOKUP(H221,Prices!$A:$C,3,FALSE)</f>
        <v>24.55155101447999</v>
      </c>
      <c r="N221" s="136"/>
    </row>
    <row r="222" spans="1:14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36"/>
    </row>
    <row r="223" spans="1:14" ht="15.75">
      <c r="A223" s="51" t="s">
        <v>350</v>
      </c>
      <c r="B223" s="51"/>
      <c r="C223" s="51"/>
      <c r="D223" s="51"/>
      <c r="E223" s="51"/>
      <c r="F223" s="51"/>
      <c r="G223" s="5"/>
      <c r="H223" s="5"/>
      <c r="I223" s="5"/>
      <c r="J223" s="5"/>
      <c r="K223" s="5"/>
      <c r="L223" s="5"/>
      <c r="M223" s="5"/>
      <c r="N223" s="136"/>
    </row>
    <row r="224" spans="1:14" ht="15.75">
      <c r="A224" s="51" t="s">
        <v>352</v>
      </c>
      <c r="B224" s="51"/>
      <c r="C224" s="51"/>
      <c r="D224" s="51"/>
      <c r="E224" s="51"/>
      <c r="F224" s="51"/>
      <c r="G224" s="5"/>
      <c r="H224" s="5"/>
      <c r="I224" s="5"/>
      <c r="J224" s="5"/>
      <c r="K224" s="5"/>
      <c r="L224" s="5"/>
      <c r="M224" s="5"/>
      <c r="N224" s="5"/>
    </row>
    <row r="225" spans="1:14" ht="15.75">
      <c r="A225" s="51"/>
      <c r="B225" s="51"/>
      <c r="C225" s="51"/>
      <c r="D225" s="51"/>
      <c r="E225" s="51"/>
      <c r="F225" s="51"/>
      <c r="G225" s="5"/>
      <c r="H225" s="5"/>
      <c r="I225" s="5"/>
      <c r="J225" s="5"/>
      <c r="K225" s="5"/>
      <c r="L225" s="5"/>
      <c r="M225" s="5"/>
      <c r="N225" s="5"/>
    </row>
    <row r="226" spans="1:14" ht="15.75">
      <c r="A226" s="51"/>
      <c r="B226" s="51"/>
      <c r="C226" s="51"/>
      <c r="D226" s="51"/>
      <c r="E226" s="51"/>
      <c r="F226" s="51"/>
      <c r="G226" s="5"/>
      <c r="H226" s="73" t="s">
        <v>356</v>
      </c>
      <c r="I226" s="5"/>
      <c r="J226" s="5"/>
      <c r="K226" s="5"/>
      <c r="L226" s="5"/>
      <c r="M226" s="5"/>
      <c r="N226" s="5"/>
    </row>
    <row r="227" spans="1:14" ht="15.75">
      <c r="A227" s="51"/>
      <c r="B227" s="51"/>
      <c r="C227" s="51"/>
      <c r="D227" s="51"/>
      <c r="E227" s="51"/>
      <c r="F227" s="51"/>
      <c r="G227" s="5"/>
      <c r="H227" s="51" t="s">
        <v>357</v>
      </c>
      <c r="I227" s="51"/>
      <c r="J227" s="51"/>
      <c r="K227" s="51"/>
      <c r="L227" s="51"/>
      <c r="M227" s="51"/>
      <c r="N227" s="5"/>
    </row>
    <row r="228" spans="1:14" ht="15.75">
      <c r="A228" s="51"/>
      <c r="B228" s="51"/>
      <c r="C228" s="51"/>
      <c r="D228" s="51"/>
      <c r="E228" s="51"/>
      <c r="F228" s="51"/>
      <c r="G228" s="5"/>
      <c r="H228" s="51" t="s">
        <v>358</v>
      </c>
      <c r="I228" s="51"/>
      <c r="J228" s="51"/>
      <c r="K228" s="51"/>
      <c r="L228" s="51"/>
      <c r="M228" s="51"/>
      <c r="N228" s="5"/>
    </row>
    <row r="229" spans="1:14" ht="15.75">
      <c r="A229" s="51"/>
      <c r="B229" s="51"/>
      <c r="C229" s="51"/>
      <c r="D229" s="51"/>
      <c r="E229" s="51"/>
      <c r="F229" s="51"/>
      <c r="G229" s="5"/>
      <c r="H229" s="51"/>
      <c r="I229" s="51"/>
      <c r="J229" s="51"/>
      <c r="K229" s="51"/>
      <c r="L229" s="51"/>
      <c r="M229" s="51"/>
      <c r="N229" s="5"/>
    </row>
    <row r="230" spans="1:14" ht="15.75">
      <c r="A230" s="18" t="s">
        <v>30</v>
      </c>
      <c r="B230" s="18" t="s">
        <v>31</v>
      </c>
      <c r="C230" s="18" t="s">
        <v>38</v>
      </c>
      <c r="D230" s="18" t="s">
        <v>252</v>
      </c>
      <c r="E230" s="18" t="s">
        <v>108</v>
      </c>
      <c r="F230" s="19" t="s">
        <v>136</v>
      </c>
      <c r="G230" s="5"/>
      <c r="H230" s="51"/>
      <c r="I230" s="51"/>
      <c r="J230" s="51"/>
      <c r="K230" s="51"/>
      <c r="L230" s="51"/>
      <c r="M230" s="51"/>
      <c r="N230" s="5"/>
    </row>
    <row r="231" spans="1:14" ht="15.75">
      <c r="A231" s="122" t="s">
        <v>58</v>
      </c>
      <c r="B231" s="20" t="s">
        <v>0</v>
      </c>
      <c r="C231" s="20">
        <v>13</v>
      </c>
      <c r="D231" s="20">
        <v>26</v>
      </c>
      <c r="E231" s="21">
        <f>VLOOKUP(A231,Prices!$A:$C,2,FALSE)</f>
        <v>2039</v>
      </c>
      <c r="F231" s="22">
        <f>VLOOKUP(A231,Prices!$A:$C,3,FALSE)</f>
        <v>31.562963219087994</v>
      </c>
      <c r="G231" s="5"/>
      <c r="H231" s="51"/>
      <c r="I231" s="51"/>
      <c r="J231" s="51"/>
      <c r="K231" s="51"/>
      <c r="L231" s="51"/>
      <c r="M231" s="51"/>
      <c r="N231" s="5"/>
    </row>
    <row r="232" spans="1:14" ht="15.75">
      <c r="A232" s="122" t="s">
        <v>60</v>
      </c>
      <c r="B232" s="20" t="s">
        <v>6</v>
      </c>
      <c r="C232" s="20">
        <v>13</v>
      </c>
      <c r="D232" s="20">
        <v>26</v>
      </c>
      <c r="E232" s="21">
        <f>VLOOKUP(A232,Prices!$A:$C,2,FALSE)</f>
        <v>2039</v>
      </c>
      <c r="F232" s="22">
        <f>VLOOKUP(A232,Prices!$A:$C,3,FALSE)</f>
        <v>31.562963219087994</v>
      </c>
      <c r="G232" s="5"/>
      <c r="H232" s="51"/>
      <c r="I232" s="51"/>
      <c r="J232" s="51"/>
      <c r="K232" s="51"/>
      <c r="L232" s="51"/>
      <c r="M232" s="51"/>
      <c r="N232" s="5"/>
    </row>
    <row r="233" spans="1:14" ht="15.75">
      <c r="A233" s="122" t="s">
        <v>354</v>
      </c>
      <c r="B233" s="20" t="s">
        <v>162</v>
      </c>
      <c r="C233" s="20">
        <v>13</v>
      </c>
      <c r="D233" s="20">
        <v>26</v>
      </c>
      <c r="E233" s="21">
        <f>VLOOKUP(A233,Prices!$A:$C,2,FALSE)</f>
        <v>2082</v>
      </c>
      <c r="F233" s="22">
        <f>VLOOKUP(A233,Prices!$A:$C,3,FALSE)</f>
        <v>32.233757030999996</v>
      </c>
      <c r="G233" s="5"/>
      <c r="H233" s="18" t="s">
        <v>30</v>
      </c>
      <c r="I233" s="18" t="s">
        <v>31</v>
      </c>
      <c r="J233" s="18" t="s">
        <v>38</v>
      </c>
      <c r="K233" s="18" t="s">
        <v>252</v>
      </c>
      <c r="L233" s="18" t="s">
        <v>108</v>
      </c>
      <c r="M233" s="19" t="s">
        <v>136</v>
      </c>
      <c r="N233" s="5"/>
    </row>
    <row r="234" spans="1:14" ht="15.75">
      <c r="A234" s="122" t="s">
        <v>355</v>
      </c>
      <c r="B234" s="20" t="s">
        <v>162</v>
      </c>
      <c r="C234" s="20">
        <v>13</v>
      </c>
      <c r="D234" s="20">
        <v>26</v>
      </c>
      <c r="E234" s="21">
        <f>VLOOKUP(A234,Prices!$A:$C,2,FALSE)</f>
        <v>2082</v>
      </c>
      <c r="F234" s="22">
        <f>VLOOKUP(A234,Prices!$A:$C,3,FALSE)</f>
        <v>32.233757030999996</v>
      </c>
      <c r="G234" s="5"/>
      <c r="H234" s="122" t="s">
        <v>104</v>
      </c>
      <c r="I234" s="20" t="s">
        <v>0</v>
      </c>
      <c r="J234" s="20">
        <v>5</v>
      </c>
      <c r="K234" s="20">
        <v>40</v>
      </c>
      <c r="L234" s="21">
        <f>VLOOKUP(H234,Prices!$A:$C,2,FALSE)</f>
        <v>1687</v>
      </c>
      <c r="M234" s="22">
        <f>VLOOKUP(H234,Prices!$A:$C,3,FALSE)</f>
        <v>26.107062993647993</v>
      </c>
      <c r="N234" s="5"/>
    </row>
    <row r="235" spans="1:14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.75">
      <c r="A236" s="137" t="s">
        <v>126</v>
      </c>
      <c r="B236" s="138"/>
      <c r="C236" s="139"/>
      <c r="D236" s="139"/>
      <c r="E236" s="140"/>
      <c r="F236" s="140"/>
      <c r="G236" s="141"/>
      <c r="H236" s="50" t="s">
        <v>309</v>
      </c>
      <c r="I236" s="50"/>
      <c r="J236" s="50"/>
      <c r="K236" s="50"/>
      <c r="L236" s="50"/>
      <c r="M236" s="50"/>
      <c r="N236" s="5"/>
    </row>
    <row r="237" spans="1:14" ht="15.75">
      <c r="A237" s="137" t="s">
        <v>21</v>
      </c>
      <c r="B237" s="138"/>
      <c r="C237" s="139"/>
      <c r="D237" s="139"/>
      <c r="E237" s="140"/>
      <c r="F237" s="140"/>
      <c r="G237" s="141"/>
      <c r="H237" s="50" t="s">
        <v>360</v>
      </c>
      <c r="I237" s="50"/>
      <c r="J237" s="50"/>
      <c r="K237" s="50"/>
      <c r="L237" s="50"/>
      <c r="M237" s="50"/>
      <c r="N237" s="5"/>
    </row>
    <row r="238" spans="1:14" ht="15.75">
      <c r="A238" s="93" t="s">
        <v>128</v>
      </c>
      <c r="B238" s="39"/>
      <c r="C238" s="39"/>
      <c r="D238" s="39"/>
      <c r="E238" s="142"/>
      <c r="F238" s="142"/>
      <c r="G238" s="141"/>
      <c r="H238" s="50" t="s">
        <v>361</v>
      </c>
      <c r="I238" s="50"/>
      <c r="J238" s="50"/>
      <c r="K238" s="50"/>
      <c r="L238" s="50"/>
      <c r="M238" s="50"/>
      <c r="N238" s="5"/>
    </row>
    <row r="239" spans="1:14" ht="15.75">
      <c r="A239" s="93"/>
      <c r="B239" s="39"/>
      <c r="C239" s="39"/>
      <c r="D239" s="39"/>
      <c r="E239" s="142"/>
      <c r="F239" s="142"/>
      <c r="G239" s="141"/>
      <c r="H239" s="51"/>
      <c r="I239" s="51"/>
      <c r="J239" s="51"/>
      <c r="K239" s="51"/>
      <c r="L239" s="51"/>
      <c r="M239" s="51"/>
      <c r="N239" s="5"/>
    </row>
    <row r="240" spans="1:14" ht="21">
      <c r="A240" s="93"/>
      <c r="B240" s="39"/>
      <c r="C240" s="39"/>
      <c r="D240" s="39"/>
      <c r="E240" s="142"/>
      <c r="F240" s="142"/>
      <c r="G240" s="141"/>
      <c r="H240" s="51"/>
      <c r="I240" s="51"/>
      <c r="J240" s="51"/>
      <c r="K240" s="51"/>
      <c r="L240" s="51"/>
      <c r="M240" s="51"/>
      <c r="N240" s="131"/>
    </row>
    <row r="241" spans="1:14" ht="21">
      <c r="A241" s="93"/>
      <c r="B241" s="39"/>
      <c r="C241" s="39"/>
      <c r="D241" s="39"/>
      <c r="E241" s="142"/>
      <c r="F241" s="142"/>
      <c r="G241" s="141"/>
      <c r="H241" s="51"/>
      <c r="I241" s="51"/>
      <c r="J241" s="51"/>
      <c r="K241" s="51"/>
      <c r="L241" s="51"/>
      <c r="M241" s="51"/>
      <c r="N241" s="131"/>
    </row>
    <row r="242" spans="1:14" ht="21">
      <c r="A242" s="143" t="s">
        <v>30</v>
      </c>
      <c r="B242" s="143" t="s">
        <v>31</v>
      </c>
      <c r="C242" s="143" t="s">
        <v>38</v>
      </c>
      <c r="D242" s="143" t="s">
        <v>16</v>
      </c>
      <c r="E242" s="144" t="s">
        <v>108</v>
      </c>
      <c r="F242" s="145" t="s">
        <v>136</v>
      </c>
      <c r="G242" s="141"/>
      <c r="H242" s="18" t="s">
        <v>30</v>
      </c>
      <c r="I242" s="18" t="s">
        <v>31</v>
      </c>
      <c r="J242" s="18" t="s">
        <v>38</v>
      </c>
      <c r="K242" s="18" t="s">
        <v>252</v>
      </c>
      <c r="L242" s="18" t="s">
        <v>108</v>
      </c>
      <c r="M242" s="19" t="s">
        <v>136</v>
      </c>
      <c r="N242" s="131"/>
    </row>
    <row r="243" spans="1:14" ht="21">
      <c r="A243" s="146" t="s">
        <v>129</v>
      </c>
      <c r="B243" s="146" t="s">
        <v>0</v>
      </c>
      <c r="C243" s="146">
        <v>10</v>
      </c>
      <c r="D243" s="146">
        <v>1.3</v>
      </c>
      <c r="E243" s="21">
        <f>VLOOKUP(A243,Prices!$A:$C,2,FALSE)</f>
        <v>1926</v>
      </c>
      <c r="F243" s="22">
        <f>VLOOKUP(A243,Prices!$A:$C,3,FALSE)</f>
        <v>29.810110167935996</v>
      </c>
      <c r="G243" s="141"/>
      <c r="H243" s="122" t="s">
        <v>103</v>
      </c>
      <c r="I243" s="20" t="s">
        <v>0</v>
      </c>
      <c r="J243" s="20">
        <v>5</v>
      </c>
      <c r="K243" s="20">
        <v>40</v>
      </c>
      <c r="L243" s="21">
        <f>VLOOKUP(H243,Prices!$A:$C,2,FALSE)</f>
        <v>1929</v>
      </c>
      <c r="M243" s="22">
        <f>VLOOKUP(H243,Prices!$A:$C,3,FALSE)</f>
        <v>29.868151659695993</v>
      </c>
      <c r="N243" s="131"/>
    </row>
    <row r="244" spans="1:14" ht="21">
      <c r="A244" s="5"/>
      <c r="B244" s="5"/>
      <c r="C244" s="5"/>
      <c r="D244" s="5"/>
      <c r="E244" s="5"/>
      <c r="F244" s="5"/>
      <c r="G244" s="141"/>
      <c r="H244" s="5"/>
      <c r="I244" s="5"/>
      <c r="J244" s="5"/>
      <c r="K244" s="5"/>
      <c r="L244" s="5"/>
      <c r="M244" s="5"/>
      <c r="N244" s="131"/>
    </row>
    <row r="245" spans="1:14" ht="21">
      <c r="A245" s="137" t="s">
        <v>126</v>
      </c>
      <c r="B245" s="138"/>
      <c r="C245" s="139"/>
      <c r="D245" s="139"/>
      <c r="E245" s="140"/>
      <c r="F245" s="140"/>
      <c r="G245" s="141"/>
      <c r="H245" s="147" t="s">
        <v>127</v>
      </c>
      <c r="I245" s="39"/>
      <c r="J245" s="39"/>
      <c r="K245" s="142"/>
      <c r="L245" s="142"/>
      <c r="M245" s="148"/>
      <c r="N245" s="131"/>
    </row>
    <row r="246" spans="1:14" ht="15" customHeight="1">
      <c r="A246" s="137" t="s">
        <v>359</v>
      </c>
      <c r="B246" s="138"/>
      <c r="C246" s="139"/>
      <c r="D246" s="139"/>
      <c r="E246" s="140"/>
      <c r="F246" s="140"/>
      <c r="G246" s="5"/>
      <c r="H246" s="147" t="s">
        <v>21</v>
      </c>
      <c r="I246" s="39"/>
      <c r="J246" s="39"/>
      <c r="K246" s="142"/>
      <c r="L246" s="142"/>
      <c r="M246" s="141"/>
      <c r="N246" s="131"/>
    </row>
    <row r="247" spans="1:14" ht="15" customHeight="1">
      <c r="A247" s="93" t="s">
        <v>131</v>
      </c>
      <c r="B247" s="39"/>
      <c r="C247" s="39"/>
      <c r="D247" s="39"/>
      <c r="E247" s="142"/>
      <c r="F247" s="142"/>
      <c r="G247" s="141"/>
      <c r="H247" s="93" t="s">
        <v>128</v>
      </c>
      <c r="I247" s="149"/>
      <c r="J247" s="149"/>
      <c r="K247" s="150"/>
      <c r="L247" s="150"/>
      <c r="M247" s="141"/>
      <c r="N247" s="131"/>
    </row>
    <row r="248" spans="1:12" ht="15">
      <c r="A248" s="93"/>
      <c r="B248" s="39"/>
      <c r="C248" s="39"/>
      <c r="D248" s="39"/>
      <c r="E248" s="142"/>
      <c r="F248" s="142"/>
      <c r="G248" s="141"/>
      <c r="H248" s="93" t="s">
        <v>90</v>
      </c>
      <c r="I248" s="47"/>
      <c r="J248" s="47"/>
      <c r="K248" s="150"/>
      <c r="L248" s="150"/>
    </row>
    <row r="249" spans="1:12" ht="15">
      <c r="A249" s="93"/>
      <c r="B249" s="39"/>
      <c r="C249" s="39"/>
      <c r="D249" s="39"/>
      <c r="E249" s="142"/>
      <c r="F249" s="142"/>
      <c r="G249" s="141"/>
      <c r="H249" s="93"/>
      <c r="I249" s="149"/>
      <c r="J249" s="149"/>
      <c r="K249" s="150"/>
      <c r="L249" s="150"/>
    </row>
    <row r="250" spans="1:13" ht="25.5">
      <c r="A250" s="143" t="s">
        <v>30</v>
      </c>
      <c r="B250" s="143" t="s">
        <v>31</v>
      </c>
      <c r="C250" s="143" t="s">
        <v>38</v>
      </c>
      <c r="D250" s="143" t="s">
        <v>16</v>
      </c>
      <c r="E250" s="144" t="s">
        <v>108</v>
      </c>
      <c r="F250" s="145" t="s">
        <v>136</v>
      </c>
      <c r="G250" s="141"/>
      <c r="H250" s="143" t="s">
        <v>30</v>
      </c>
      <c r="I250" s="143" t="s">
        <v>31</v>
      </c>
      <c r="J250" s="143" t="s">
        <v>158</v>
      </c>
      <c r="K250" s="144" t="s">
        <v>108</v>
      </c>
      <c r="L250" s="145" t="s">
        <v>136</v>
      </c>
      <c r="M250" s="151"/>
    </row>
    <row r="251" spans="1:12" ht="15.75">
      <c r="A251" s="146" t="s">
        <v>132</v>
      </c>
      <c r="B251" s="146" t="s">
        <v>0</v>
      </c>
      <c r="C251" s="146">
        <v>10</v>
      </c>
      <c r="D251" s="146">
        <v>1.3</v>
      </c>
      <c r="E251" s="21">
        <f>VLOOKUP(A251,Prices!$A:$C,2,FALSE)</f>
        <v>2260</v>
      </c>
      <c r="F251" s="22">
        <f>VLOOKUP(A251,Prices!$A:$C,3,FALSE)</f>
        <v>34.987411232928</v>
      </c>
      <c r="G251" s="141"/>
      <c r="H251" s="146" t="s">
        <v>130</v>
      </c>
      <c r="I251" s="146" t="s">
        <v>0</v>
      </c>
      <c r="J251" s="146" t="s">
        <v>159</v>
      </c>
      <c r="K251" s="21">
        <f>VLOOKUP(H251,Prices!$A:$C,2,FALSE)</f>
        <v>2532</v>
      </c>
      <c r="L251" s="22">
        <f>VLOOKUP(H251,Prices!$A:$C,3,FALSE)</f>
        <v>39.189615236352</v>
      </c>
    </row>
    <row r="252" spans="1:7" ht="15.75">
      <c r="A252" s="5"/>
      <c r="B252" s="5"/>
      <c r="C252" s="5"/>
      <c r="D252" s="5"/>
      <c r="E252" s="5"/>
      <c r="F252" s="5"/>
      <c r="G252" s="5"/>
    </row>
    <row r="253" spans="1:7" ht="15.75">
      <c r="A253" s="147"/>
      <c r="B253" s="39"/>
      <c r="C253" s="39"/>
      <c r="D253" s="142"/>
      <c r="E253" s="142"/>
      <c r="F253" s="5"/>
      <c r="G253" s="5"/>
    </row>
    <row r="254" spans="1:7" ht="15.75">
      <c r="A254" s="147"/>
      <c r="B254" s="39"/>
      <c r="C254" s="39"/>
      <c r="D254" s="142"/>
      <c r="E254" s="142"/>
      <c r="F254" s="5"/>
      <c r="G254" s="5"/>
    </row>
    <row r="255" spans="1:7" ht="15.75">
      <c r="A255" s="93"/>
      <c r="B255" s="149"/>
      <c r="C255" s="149"/>
      <c r="D255" s="150"/>
      <c r="E255" s="150"/>
      <c r="F255" s="5"/>
      <c r="G255" s="5"/>
    </row>
    <row r="256" spans="1:7" ht="15.75">
      <c r="A256" s="156"/>
      <c r="B256" s="47"/>
      <c r="C256" s="47"/>
      <c r="D256" s="150"/>
      <c r="E256" s="150"/>
      <c r="F256" s="6"/>
      <c r="G256" s="5"/>
    </row>
    <row r="257" spans="1:7" ht="15.75">
      <c r="A257" s="156"/>
      <c r="B257" s="149"/>
      <c r="C257" s="149"/>
      <c r="D257" s="150"/>
      <c r="E257" s="150"/>
      <c r="F257" s="6"/>
      <c r="G257" s="5"/>
    </row>
    <row r="258" spans="1:7" ht="15.75">
      <c r="A258" s="157"/>
      <c r="B258" s="157"/>
      <c r="C258" s="157"/>
      <c r="D258" s="158"/>
      <c r="E258" s="159"/>
      <c r="F258" s="6"/>
      <c r="G258" s="5"/>
    </row>
    <row r="259" spans="1:7" ht="15.75">
      <c r="A259" s="138"/>
      <c r="B259" s="138"/>
      <c r="C259" s="138"/>
      <c r="D259" s="86"/>
      <c r="E259" s="87"/>
      <c r="F259" s="135"/>
      <c r="G259" s="5"/>
    </row>
  </sheetData>
  <sheetProtection/>
  <mergeCells count="59">
    <mergeCell ref="A7:M7"/>
    <mergeCell ref="A9:M9"/>
    <mergeCell ref="A10:M10"/>
    <mergeCell ref="A215:F215"/>
    <mergeCell ref="A216:F216"/>
    <mergeCell ref="H214:M214"/>
    <mergeCell ref="H215:M215"/>
    <mergeCell ref="A181:F181"/>
    <mergeCell ref="A182:F182"/>
    <mergeCell ref="A168:F168"/>
    <mergeCell ref="A169:F169"/>
    <mergeCell ref="A170:F170"/>
    <mergeCell ref="A212:M212"/>
    <mergeCell ref="A180:F180"/>
    <mergeCell ref="A100:F100"/>
    <mergeCell ref="H100:M100"/>
    <mergeCell ref="A101:F101"/>
    <mergeCell ref="A111:F111"/>
    <mergeCell ref="H111:M111"/>
    <mergeCell ref="A179:F179"/>
    <mergeCell ref="A85:F85"/>
    <mergeCell ref="A97:M97"/>
    <mergeCell ref="H131:M131"/>
    <mergeCell ref="A143:F143"/>
    <mergeCell ref="H143:M143"/>
    <mergeCell ref="A144:F144"/>
    <mergeCell ref="A129:F129"/>
    <mergeCell ref="H129:M129"/>
    <mergeCell ref="A130:F130"/>
    <mergeCell ref="H130:M130"/>
    <mergeCell ref="A73:F73"/>
    <mergeCell ref="H73:M73"/>
    <mergeCell ref="A74:F74"/>
    <mergeCell ref="H74:M74"/>
    <mergeCell ref="A112:F112"/>
    <mergeCell ref="H112:M112"/>
    <mergeCell ref="A75:F75"/>
    <mergeCell ref="H75:M75"/>
    <mergeCell ref="A83:F83"/>
    <mergeCell ref="A84:F84"/>
    <mergeCell ref="A63:F63"/>
    <mergeCell ref="H63:M63"/>
    <mergeCell ref="A64:F64"/>
    <mergeCell ref="H64:M64"/>
    <mergeCell ref="A65:C65"/>
    <mergeCell ref="H65:M65"/>
    <mergeCell ref="A32:E32"/>
    <mergeCell ref="A52:F52"/>
    <mergeCell ref="H52:M52"/>
    <mergeCell ref="A53:F53"/>
    <mergeCell ref="H53:M53"/>
    <mergeCell ref="A54:C54"/>
    <mergeCell ref="H54:M54"/>
    <mergeCell ref="A13:M13"/>
    <mergeCell ref="A11:M11"/>
    <mergeCell ref="A14:M14"/>
    <mergeCell ref="A20:E20"/>
    <mergeCell ref="A21:E21"/>
    <mergeCell ref="A31:E31"/>
  </mergeCells>
  <printOptions horizontalCentered="1"/>
  <pageMargins left="0.2362204724409449" right="0.2362204724409449" top="0.7480314960629921" bottom="0.7480314960629921" header="0.31496062992125984" footer="0.31496062992125984"/>
  <pageSetup fitToHeight="3" horizontalDpi="300" verticalDpi="300" orientation="portrait" paperSize="9" scale="53" r:id="rId2"/>
  <headerFooter alignWithMargins="0">
    <oddHeader>&amp;R&amp;P/&amp;N</oddHeader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rowBreaks count="3" manualBreakCount="3">
    <brk id="78" max="13" man="1"/>
    <brk id="162" max="13" man="1"/>
    <brk id="240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1"/>
  <sheetViews>
    <sheetView zoomScalePageLayoutView="0" workbookViewId="0" topLeftCell="A136">
      <selection activeCell="F179" sqref="F179"/>
    </sheetView>
  </sheetViews>
  <sheetFormatPr defaultColWidth="9.140625" defaultRowHeight="12.75"/>
  <cols>
    <col min="1" max="1" width="17.57421875" style="2" customWidth="1"/>
    <col min="2" max="3" width="11.28125" style="1" customWidth="1"/>
    <col min="4" max="4" width="9.57421875" style="0" bestFit="1" customWidth="1"/>
  </cols>
  <sheetData>
    <row r="1" spans="1:4" s="165" customFormat="1" ht="12.75">
      <c r="A1" s="162" t="s">
        <v>30</v>
      </c>
      <c r="B1" s="163" t="s">
        <v>160</v>
      </c>
      <c r="C1" s="164" t="s">
        <v>383</v>
      </c>
      <c r="D1" s="169">
        <v>64.6</v>
      </c>
    </row>
    <row r="2" spans="1:4" ht="12.75">
      <c r="A2" s="160" t="s">
        <v>18</v>
      </c>
      <c r="B2" s="161">
        <f>ROUND(C2*$D$1,0)</f>
        <v>446</v>
      </c>
      <c r="C2" s="161">
        <v>6.90693751944</v>
      </c>
      <c r="D2" s="168"/>
    </row>
    <row r="3" spans="1:4" ht="12.75">
      <c r="A3" s="160" t="s">
        <v>89</v>
      </c>
      <c r="B3" s="161">
        <f aca="true" t="shared" si="0" ref="B3:B66">ROUND(C3*$D$1,0)</f>
        <v>143</v>
      </c>
      <c r="C3" s="161">
        <v>2.2171849852319996</v>
      </c>
      <c r="D3" s="168"/>
    </row>
    <row r="4" spans="1:4" ht="12.75">
      <c r="A4" s="160" t="s">
        <v>87</v>
      </c>
      <c r="B4" s="161">
        <f t="shared" si="0"/>
        <v>315</v>
      </c>
      <c r="C4" s="161">
        <v>4.875485307839998</v>
      </c>
      <c r="D4" s="168"/>
    </row>
    <row r="5" spans="1:4" ht="12.75">
      <c r="A5" s="160" t="s">
        <v>76</v>
      </c>
      <c r="B5" s="161">
        <f t="shared" si="0"/>
        <v>133</v>
      </c>
      <c r="C5" s="161">
        <v>2.0546688083039997</v>
      </c>
      <c r="D5" s="168"/>
    </row>
    <row r="6" spans="1:4" ht="12.75">
      <c r="A6" s="160" t="s">
        <v>88</v>
      </c>
      <c r="B6" s="161">
        <f t="shared" si="0"/>
        <v>346</v>
      </c>
      <c r="C6" s="161">
        <v>5.3514255402719995</v>
      </c>
      <c r="D6" s="168"/>
    </row>
    <row r="7" spans="1:4" ht="12.75">
      <c r="A7" s="160" t="s">
        <v>75</v>
      </c>
      <c r="B7" s="161">
        <f t="shared" si="0"/>
        <v>122</v>
      </c>
      <c r="C7" s="161">
        <v>1.8921526313759998</v>
      </c>
      <c r="D7" s="168"/>
    </row>
    <row r="8" spans="1:4" ht="12.75">
      <c r="A8" s="160" t="s">
        <v>56</v>
      </c>
      <c r="B8" s="161">
        <f t="shared" si="0"/>
        <v>46</v>
      </c>
      <c r="C8" s="161">
        <v>0.7081061994719998</v>
      </c>
      <c r="D8" s="168"/>
    </row>
    <row r="9" spans="1:4" ht="12.75">
      <c r="A9" s="160" t="s">
        <v>55</v>
      </c>
      <c r="B9" s="161">
        <f t="shared" si="0"/>
        <v>46</v>
      </c>
      <c r="C9" s="161">
        <v>0.7081061994719998</v>
      </c>
      <c r="D9" s="168"/>
    </row>
    <row r="10" spans="1:4" ht="12.75">
      <c r="A10" s="160" t="s">
        <v>54</v>
      </c>
      <c r="B10" s="161">
        <f t="shared" si="0"/>
        <v>46</v>
      </c>
      <c r="C10" s="161">
        <v>0.7081061994719998</v>
      </c>
      <c r="D10" s="168"/>
    </row>
    <row r="11" spans="1:4" ht="12.75">
      <c r="A11" s="160" t="s">
        <v>53</v>
      </c>
      <c r="B11" s="161">
        <f t="shared" si="0"/>
        <v>46</v>
      </c>
      <c r="C11" s="161">
        <v>0.7081061994719998</v>
      </c>
      <c r="D11" s="168"/>
    </row>
    <row r="12" spans="1:4" ht="12.75">
      <c r="A12" s="160" t="s">
        <v>52</v>
      </c>
      <c r="B12" s="161">
        <f t="shared" si="0"/>
        <v>46</v>
      </c>
      <c r="C12" s="161">
        <v>0.7081061994719998</v>
      </c>
      <c r="D12" s="168"/>
    </row>
    <row r="13" spans="1:4" ht="12.75">
      <c r="A13" s="160" t="s">
        <v>51</v>
      </c>
      <c r="B13" s="161">
        <f t="shared" si="0"/>
        <v>46</v>
      </c>
      <c r="C13" s="161">
        <v>0.7081061994719998</v>
      </c>
      <c r="D13" s="168"/>
    </row>
    <row r="14" spans="1:4" ht="12.75">
      <c r="A14" s="160" t="s">
        <v>79</v>
      </c>
      <c r="B14" s="161">
        <f t="shared" si="0"/>
        <v>47</v>
      </c>
      <c r="C14" s="161">
        <v>0.7313227961759998</v>
      </c>
      <c r="D14" s="168"/>
    </row>
    <row r="15" spans="1:4" ht="12.75">
      <c r="A15" s="160" t="s">
        <v>78</v>
      </c>
      <c r="B15" s="161">
        <f t="shared" si="0"/>
        <v>47</v>
      </c>
      <c r="C15" s="161">
        <v>0.7313227961759998</v>
      </c>
      <c r="D15" s="168"/>
    </row>
    <row r="16" spans="1:4" ht="12.75">
      <c r="A16" s="160" t="s">
        <v>77</v>
      </c>
      <c r="B16" s="161">
        <f t="shared" si="0"/>
        <v>45</v>
      </c>
      <c r="C16" s="161">
        <v>0.6964979011199999</v>
      </c>
      <c r="D16" s="168"/>
    </row>
    <row r="17" spans="1:4" ht="12.75">
      <c r="A17" s="160" t="s">
        <v>28</v>
      </c>
      <c r="B17" s="161">
        <f t="shared" si="0"/>
        <v>1969</v>
      </c>
      <c r="C17" s="161">
        <v>30.483391472352</v>
      </c>
      <c r="D17" s="168"/>
    </row>
    <row r="18" spans="1:4" ht="12.75">
      <c r="A18" s="160" t="s">
        <v>73</v>
      </c>
      <c r="B18" s="161">
        <f t="shared" si="0"/>
        <v>1766</v>
      </c>
      <c r="C18" s="161">
        <v>27.337542618959997</v>
      </c>
      <c r="D18" s="168"/>
    </row>
    <row r="19" spans="1:4" ht="12.75">
      <c r="A19" s="160" t="s">
        <v>74</v>
      </c>
      <c r="B19" s="161">
        <f t="shared" si="0"/>
        <v>1651</v>
      </c>
      <c r="C19" s="161">
        <v>25.549864672751998</v>
      </c>
      <c r="D19" s="168"/>
    </row>
    <row r="20" spans="1:4" ht="12.75">
      <c r="A20" s="160" t="s">
        <v>72</v>
      </c>
      <c r="B20" s="161">
        <f t="shared" si="0"/>
        <v>1616</v>
      </c>
      <c r="C20" s="161">
        <v>25.015882948559998</v>
      </c>
      <c r="D20" s="168"/>
    </row>
    <row r="21" spans="1:4" ht="12.75">
      <c r="A21" s="160" t="s">
        <v>69</v>
      </c>
      <c r="B21" s="161">
        <f t="shared" si="0"/>
        <v>2433</v>
      </c>
      <c r="C21" s="161">
        <v>37.65731985388799</v>
      </c>
      <c r="D21" s="168"/>
    </row>
    <row r="22" spans="1:4" ht="12.75">
      <c r="A22" s="160" t="s">
        <v>68</v>
      </c>
      <c r="B22" s="161">
        <f t="shared" si="0"/>
        <v>2433</v>
      </c>
      <c r="C22" s="161">
        <v>37.65731985388799</v>
      </c>
      <c r="D22" s="168"/>
    </row>
    <row r="23" spans="1:4" ht="12.75">
      <c r="A23" s="160" t="s">
        <v>67</v>
      </c>
      <c r="B23" s="161">
        <f t="shared" si="0"/>
        <v>2404</v>
      </c>
      <c r="C23" s="161">
        <v>37.21620451651199</v>
      </c>
      <c r="D23" s="168"/>
    </row>
    <row r="24" spans="1:4" ht="12.75">
      <c r="A24" s="160" t="s">
        <v>71</v>
      </c>
      <c r="B24" s="161">
        <f t="shared" si="0"/>
        <v>2424</v>
      </c>
      <c r="C24" s="161">
        <v>37.52053694999999</v>
      </c>
      <c r="D24" s="168"/>
    </row>
    <row r="25" spans="1:4" ht="12.75">
      <c r="A25" s="160" t="s">
        <v>70</v>
      </c>
      <c r="B25" s="161">
        <f t="shared" si="0"/>
        <v>2424</v>
      </c>
      <c r="C25" s="161">
        <v>37.51802027366399</v>
      </c>
      <c r="D25" s="168"/>
    </row>
    <row r="26" spans="1:4" ht="12.75">
      <c r="A26" s="160" t="s">
        <v>95</v>
      </c>
      <c r="B26" s="161">
        <f t="shared" si="0"/>
        <v>1817</v>
      </c>
      <c r="C26" s="161">
        <v>28.126906906895996</v>
      </c>
      <c r="D26" s="168"/>
    </row>
    <row r="27" spans="1:4" ht="12.75">
      <c r="A27" s="160" t="s">
        <v>94</v>
      </c>
      <c r="B27" s="161">
        <f t="shared" si="0"/>
        <v>1725</v>
      </c>
      <c r="C27" s="161">
        <v>26.699086209599997</v>
      </c>
      <c r="D27" s="168"/>
    </row>
    <row r="28" spans="1:4" ht="12.75">
      <c r="A28" s="160" t="s">
        <v>132</v>
      </c>
      <c r="B28" s="161">
        <f t="shared" si="0"/>
        <v>2260</v>
      </c>
      <c r="C28" s="161">
        <v>34.987411232928</v>
      </c>
      <c r="D28" s="168"/>
    </row>
    <row r="29" spans="1:4" ht="12.75">
      <c r="A29" s="160" t="s">
        <v>133</v>
      </c>
      <c r="B29" s="161">
        <f t="shared" si="0"/>
        <v>2875</v>
      </c>
      <c r="C29" s="161">
        <v>44.506215881568</v>
      </c>
      <c r="D29" s="168"/>
    </row>
    <row r="30" spans="1:4" ht="12.75">
      <c r="A30" s="160" t="s">
        <v>103</v>
      </c>
      <c r="B30" s="161">
        <f t="shared" si="0"/>
        <v>1929</v>
      </c>
      <c r="C30" s="161">
        <v>29.868151659695993</v>
      </c>
      <c r="D30" s="168"/>
    </row>
    <row r="31" spans="1:4" ht="12.75">
      <c r="A31" s="160" t="s">
        <v>129</v>
      </c>
      <c r="B31" s="161">
        <f t="shared" si="0"/>
        <v>1926</v>
      </c>
      <c r="C31" s="161">
        <v>29.810110167935996</v>
      </c>
      <c r="D31" s="168"/>
    </row>
    <row r="32" spans="1:4" ht="12.75">
      <c r="A32" s="160" t="s">
        <v>130</v>
      </c>
      <c r="B32" s="161">
        <f t="shared" si="0"/>
        <v>2532</v>
      </c>
      <c r="C32" s="161">
        <v>39.189615236352</v>
      </c>
      <c r="D32" s="168"/>
    </row>
    <row r="33" spans="1:4" ht="12.75">
      <c r="A33" s="160" t="s">
        <v>104</v>
      </c>
      <c r="B33" s="161">
        <f t="shared" si="0"/>
        <v>1687</v>
      </c>
      <c r="C33" s="161">
        <v>26.107062993647993</v>
      </c>
      <c r="D33" s="168"/>
    </row>
    <row r="34" spans="1:4" ht="12.75">
      <c r="A34" s="160" t="s">
        <v>107</v>
      </c>
      <c r="B34" s="161">
        <f t="shared" si="0"/>
        <v>1586</v>
      </c>
      <c r="C34" s="161">
        <v>24.55155101447999</v>
      </c>
      <c r="D34" s="168"/>
    </row>
    <row r="35" spans="1:4" ht="12.75">
      <c r="A35" s="160" t="s">
        <v>20</v>
      </c>
      <c r="B35" s="161">
        <f t="shared" si="0"/>
        <v>1586</v>
      </c>
      <c r="C35" s="161">
        <v>24.55155101447999</v>
      </c>
      <c r="D35" s="168"/>
    </row>
    <row r="36" spans="1:4" ht="12.75">
      <c r="A36" s="160" t="s">
        <v>19</v>
      </c>
      <c r="B36" s="161">
        <f t="shared" si="0"/>
        <v>1544</v>
      </c>
      <c r="C36" s="161">
        <v>23.901486306767996</v>
      </c>
      <c r="D36" s="168"/>
    </row>
    <row r="37" spans="1:4" ht="12.75">
      <c r="A37" s="160" t="s">
        <v>63</v>
      </c>
      <c r="B37" s="161">
        <f t="shared" si="0"/>
        <v>1804</v>
      </c>
      <c r="C37" s="161">
        <v>27.92956583491199</v>
      </c>
      <c r="D37" s="168"/>
    </row>
    <row r="38" spans="1:4" ht="12.75">
      <c r="A38" s="160" t="s">
        <v>62</v>
      </c>
      <c r="B38" s="161">
        <f t="shared" si="0"/>
        <v>1804</v>
      </c>
      <c r="C38" s="161">
        <v>27.92956583491199</v>
      </c>
      <c r="D38" s="168"/>
    </row>
    <row r="39" spans="1:4" ht="12.75">
      <c r="A39" s="160" t="s">
        <v>61</v>
      </c>
      <c r="B39" s="161">
        <f t="shared" si="0"/>
        <v>1773</v>
      </c>
      <c r="C39" s="161">
        <v>27.442017304128</v>
      </c>
      <c r="D39" s="168"/>
    </row>
    <row r="40" spans="1:4" ht="12.75">
      <c r="A40" s="160" t="s">
        <v>65</v>
      </c>
      <c r="B40" s="161">
        <f t="shared" si="0"/>
        <v>1801</v>
      </c>
      <c r="C40" s="161">
        <v>27.871524343152</v>
      </c>
      <c r="D40" s="168"/>
    </row>
    <row r="41" spans="1:4" ht="12.75">
      <c r="A41" s="160" t="s">
        <v>64</v>
      </c>
      <c r="B41" s="161">
        <f t="shared" si="0"/>
        <v>1801</v>
      </c>
      <c r="C41" s="161">
        <v>27.874851299999996</v>
      </c>
      <c r="D41" s="168"/>
    </row>
    <row r="42" spans="1:4" ht="12.75">
      <c r="A42" s="160" t="s">
        <v>102</v>
      </c>
      <c r="B42" s="161">
        <f t="shared" si="0"/>
        <v>2937</v>
      </c>
      <c r="C42" s="161">
        <v>45.469704644783995</v>
      </c>
      <c r="D42" s="168"/>
    </row>
    <row r="43" spans="1:4" ht="12.75">
      <c r="A43" s="160" t="s">
        <v>66</v>
      </c>
      <c r="B43" s="161">
        <f t="shared" si="0"/>
        <v>2550</v>
      </c>
      <c r="C43" s="161">
        <v>39.47982269515199</v>
      </c>
      <c r="D43" s="168"/>
    </row>
    <row r="44" spans="1:4" ht="12.75">
      <c r="A44" s="160" t="s">
        <v>101</v>
      </c>
      <c r="B44" s="161">
        <f t="shared" si="0"/>
        <v>2303</v>
      </c>
      <c r="C44" s="161">
        <v>35.64908423899199</v>
      </c>
      <c r="D44" s="168"/>
    </row>
    <row r="45" spans="1:4" ht="12.75">
      <c r="A45" s="160" t="s">
        <v>100</v>
      </c>
      <c r="B45" s="161">
        <f t="shared" si="0"/>
        <v>2261</v>
      </c>
      <c r="C45" s="161">
        <v>34.999019531279984</v>
      </c>
      <c r="D45" s="168"/>
    </row>
    <row r="46" spans="1:4" ht="12.75">
      <c r="A46" s="160" t="s">
        <v>114</v>
      </c>
      <c r="B46" s="161">
        <f t="shared" si="0"/>
        <v>3106</v>
      </c>
      <c r="C46" s="161">
        <v>48.081571773984</v>
      </c>
      <c r="D46" s="168"/>
    </row>
    <row r="47" spans="1:4" ht="12.75">
      <c r="A47" s="160" t="s">
        <v>113</v>
      </c>
      <c r="B47" s="161">
        <f t="shared" si="0"/>
        <v>3106</v>
      </c>
      <c r="C47" s="161">
        <v>48.081571773984</v>
      </c>
      <c r="D47" s="168"/>
    </row>
    <row r="48" spans="1:4" ht="12.75">
      <c r="A48" s="160" t="s">
        <v>115</v>
      </c>
      <c r="B48" s="161">
        <f t="shared" si="0"/>
        <v>2734</v>
      </c>
      <c r="C48" s="161">
        <v>42.32385579139199</v>
      </c>
      <c r="D48" s="168"/>
    </row>
    <row r="49" spans="1:4" ht="12.75">
      <c r="A49" s="160" t="s">
        <v>116</v>
      </c>
      <c r="B49" s="161">
        <f t="shared" si="0"/>
        <v>2532</v>
      </c>
      <c r="C49" s="161">
        <v>39.201223534704</v>
      </c>
      <c r="D49" s="168"/>
    </row>
    <row r="50" spans="1:4" ht="12.75">
      <c r="A50" s="160" t="s">
        <v>60</v>
      </c>
      <c r="B50" s="161">
        <f t="shared" si="0"/>
        <v>2039</v>
      </c>
      <c r="C50" s="161">
        <v>31.562963219087994</v>
      </c>
      <c r="D50" s="168"/>
    </row>
    <row r="51" spans="1:4" ht="12.75">
      <c r="A51" s="160" t="s">
        <v>58</v>
      </c>
      <c r="B51" s="161">
        <f t="shared" si="0"/>
        <v>2039</v>
      </c>
      <c r="C51" s="161">
        <v>31.562963219087994</v>
      </c>
      <c r="D51" s="168"/>
    </row>
    <row r="52" spans="1:4" ht="12.75">
      <c r="A52" s="160" t="s">
        <v>24</v>
      </c>
      <c r="B52" s="161">
        <f t="shared" si="0"/>
        <v>1690</v>
      </c>
      <c r="C52" s="161">
        <v>26.165104485407998</v>
      </c>
      <c r="D52" s="168"/>
    </row>
    <row r="53" spans="1:4" ht="12.75">
      <c r="A53" s="160" t="s">
        <v>22</v>
      </c>
      <c r="B53" s="161">
        <f t="shared" si="0"/>
        <v>1690</v>
      </c>
      <c r="C53" s="161">
        <v>26.165104485407998</v>
      </c>
      <c r="D53" s="168"/>
    </row>
    <row r="54" spans="1:4" ht="12.75">
      <c r="A54" s="160" t="s">
        <v>25</v>
      </c>
      <c r="B54" s="161">
        <f t="shared" si="0"/>
        <v>1648</v>
      </c>
      <c r="C54" s="161">
        <v>25.503431479343995</v>
      </c>
      <c r="D54" s="168"/>
    </row>
    <row r="55" spans="1:4" ht="12.75">
      <c r="A55" s="160" t="s">
        <v>23</v>
      </c>
      <c r="B55" s="161">
        <f t="shared" si="0"/>
        <v>1648</v>
      </c>
      <c r="C55" s="161">
        <v>25.503431479343995</v>
      </c>
      <c r="D55" s="168"/>
    </row>
    <row r="56" spans="1:4" ht="12.75">
      <c r="A56" s="160" t="s">
        <v>59</v>
      </c>
      <c r="B56" s="161">
        <f t="shared" si="0"/>
        <v>2209</v>
      </c>
      <c r="C56" s="161">
        <v>34.198046944992</v>
      </c>
      <c r="D56" s="168"/>
    </row>
    <row r="57" spans="1:4" ht="12.75">
      <c r="A57" s="160" t="s">
        <v>57</v>
      </c>
      <c r="B57" s="161">
        <f t="shared" si="0"/>
        <v>2209</v>
      </c>
      <c r="C57" s="161">
        <v>34.198046944992</v>
      </c>
      <c r="D57" s="168"/>
    </row>
    <row r="58" spans="1:4" ht="12.75">
      <c r="A58" s="160" t="s">
        <v>50</v>
      </c>
      <c r="B58" s="161">
        <f t="shared" si="0"/>
        <v>909</v>
      </c>
      <c r="C58" s="161">
        <v>14.0651478324</v>
      </c>
      <c r="D58" s="168"/>
    </row>
    <row r="59" spans="1:4" ht="12.75">
      <c r="A59" s="160" t="s">
        <v>48</v>
      </c>
      <c r="B59" s="161">
        <f t="shared" si="0"/>
        <v>583</v>
      </c>
      <c r="C59" s="161">
        <v>9.019647819503998</v>
      </c>
      <c r="D59" s="168"/>
    </row>
    <row r="60" spans="1:4" ht="12.75">
      <c r="A60" s="160" t="s">
        <v>112</v>
      </c>
      <c r="B60" s="161">
        <f t="shared" si="0"/>
        <v>1996</v>
      </c>
      <c r="C60" s="161">
        <v>30.902137402499996</v>
      </c>
      <c r="D60" s="168"/>
    </row>
    <row r="61" spans="1:4" ht="12.75">
      <c r="A61" s="160" t="s">
        <v>49</v>
      </c>
      <c r="B61" s="161">
        <f t="shared" si="0"/>
        <v>947</v>
      </c>
      <c r="C61" s="161">
        <v>14.662916615276998</v>
      </c>
      <c r="D61" s="168"/>
    </row>
    <row r="62" spans="1:4" ht="12.75">
      <c r="A62" s="160" t="s">
        <v>47</v>
      </c>
      <c r="B62" s="161">
        <f t="shared" si="0"/>
        <v>598</v>
      </c>
      <c r="C62" s="161">
        <v>9.263422084896</v>
      </c>
      <c r="D62" s="168"/>
    </row>
    <row r="63" spans="1:4" ht="12.75">
      <c r="A63" s="160" t="s">
        <v>111</v>
      </c>
      <c r="B63" s="161">
        <f t="shared" si="0"/>
        <v>1977</v>
      </c>
      <c r="C63" s="161">
        <v>30.6092261475</v>
      </c>
      <c r="D63" s="168"/>
    </row>
    <row r="64" spans="1:4" ht="12.75">
      <c r="A64" s="160" t="s">
        <v>42</v>
      </c>
      <c r="B64" s="161">
        <f t="shared" si="0"/>
        <v>635</v>
      </c>
      <c r="C64" s="161">
        <v>9.822161569626001</v>
      </c>
      <c r="D64" s="168"/>
    </row>
    <row r="65" spans="1:4" ht="12.75">
      <c r="A65" s="160" t="s">
        <v>41</v>
      </c>
      <c r="B65" s="161">
        <f t="shared" si="0"/>
        <v>610</v>
      </c>
      <c r="C65" s="161">
        <v>9.449154858527997</v>
      </c>
      <c r="D65" s="168"/>
    </row>
    <row r="66" spans="1:4" ht="12.75">
      <c r="A66" s="160" t="s">
        <v>46</v>
      </c>
      <c r="B66" s="161">
        <f t="shared" si="0"/>
        <v>928</v>
      </c>
      <c r="C66" s="161">
        <v>14.369892702102</v>
      </c>
      <c r="D66" s="168"/>
    </row>
    <row r="67" spans="1:4" ht="12.75">
      <c r="A67" s="160" t="s">
        <v>44</v>
      </c>
      <c r="B67" s="161">
        <f aca="true" t="shared" si="1" ref="B67:B130">ROUND(C67*$D$1,0)</f>
        <v>575</v>
      </c>
      <c r="C67" s="161">
        <v>8.896206003992999</v>
      </c>
      <c r="D67" s="168"/>
    </row>
    <row r="68" spans="1:4" ht="12.75">
      <c r="A68" s="160" t="s">
        <v>110</v>
      </c>
      <c r="B68" s="161">
        <f t="shared" si="1"/>
        <v>1950</v>
      </c>
      <c r="C68" s="161">
        <v>30.192390899999996</v>
      </c>
      <c r="D68" s="168"/>
    </row>
    <row r="69" spans="1:4" ht="12.75">
      <c r="A69" s="160" t="s">
        <v>45</v>
      </c>
      <c r="B69" s="161">
        <f t="shared" si="1"/>
        <v>971</v>
      </c>
      <c r="C69" s="161">
        <v>15.032746365839998</v>
      </c>
      <c r="D69" s="168"/>
    </row>
    <row r="70" spans="1:4" ht="12.75">
      <c r="A70" s="160" t="s">
        <v>43</v>
      </c>
      <c r="B70" s="161">
        <f t="shared" si="1"/>
        <v>595</v>
      </c>
      <c r="C70" s="161">
        <v>9.205380593135999</v>
      </c>
      <c r="D70" s="168"/>
    </row>
    <row r="71" spans="1:4" ht="12.75">
      <c r="A71" s="160" t="s">
        <v>109</v>
      </c>
      <c r="B71" s="161">
        <f t="shared" si="1"/>
        <v>1937</v>
      </c>
      <c r="C71" s="161">
        <v>29.989606184999996</v>
      </c>
      <c r="D71" s="168"/>
    </row>
    <row r="72" spans="1:4" ht="12.75">
      <c r="A72" s="160" t="s">
        <v>148</v>
      </c>
      <c r="B72" s="161">
        <f t="shared" si="1"/>
        <v>977</v>
      </c>
      <c r="C72" s="161">
        <v>15.125612752655998</v>
      </c>
      <c r="D72" s="168"/>
    </row>
    <row r="73" spans="1:4" ht="12.75">
      <c r="A73" s="160" t="s">
        <v>36</v>
      </c>
      <c r="B73" s="161">
        <f t="shared" si="1"/>
        <v>977</v>
      </c>
      <c r="C73" s="161">
        <v>15.125612752655998</v>
      </c>
      <c r="D73" s="168"/>
    </row>
    <row r="74" spans="1:4" ht="12.75">
      <c r="A74" s="160" t="s">
        <v>149</v>
      </c>
      <c r="B74" s="161">
        <f t="shared" si="1"/>
        <v>977</v>
      </c>
      <c r="C74" s="161">
        <v>15.125612752655998</v>
      </c>
      <c r="D74" s="168"/>
    </row>
    <row r="75" spans="1:4" ht="12.75">
      <c r="A75" s="160" t="s">
        <v>35</v>
      </c>
      <c r="B75" s="161">
        <f t="shared" si="1"/>
        <v>977</v>
      </c>
      <c r="C75" s="161">
        <v>15.125612752655998</v>
      </c>
      <c r="D75" s="168"/>
    </row>
    <row r="76" spans="1:4" ht="12.75">
      <c r="A76" s="160" t="s">
        <v>147</v>
      </c>
      <c r="B76" s="161">
        <f t="shared" si="1"/>
        <v>977</v>
      </c>
      <c r="C76" s="161">
        <v>15.125612752655998</v>
      </c>
      <c r="D76" s="168"/>
    </row>
    <row r="77" spans="1:4" ht="12.75">
      <c r="A77" s="160" t="s">
        <v>106</v>
      </c>
      <c r="B77" s="161">
        <f t="shared" si="1"/>
        <v>977</v>
      </c>
      <c r="C77" s="161">
        <v>15.125612752655998</v>
      </c>
      <c r="D77" s="168"/>
    </row>
    <row r="78" spans="1:4" ht="12.75">
      <c r="A78" s="160" t="s">
        <v>154</v>
      </c>
      <c r="B78" s="161">
        <f t="shared" si="1"/>
        <v>977</v>
      </c>
      <c r="C78" s="161">
        <v>15.125612752655998</v>
      </c>
      <c r="D78" s="168"/>
    </row>
    <row r="79" spans="1:4" ht="12.75">
      <c r="A79" s="160" t="s">
        <v>105</v>
      </c>
      <c r="B79" s="161">
        <f t="shared" si="1"/>
        <v>977</v>
      </c>
      <c r="C79" s="161">
        <v>15.125612752655998</v>
      </c>
      <c r="D79" s="168"/>
    </row>
    <row r="80" spans="1:4" ht="12.75">
      <c r="A80" s="160" t="s">
        <v>40</v>
      </c>
      <c r="B80" s="161">
        <f t="shared" si="1"/>
        <v>585</v>
      </c>
      <c r="C80" s="161">
        <v>9.054472714559997</v>
      </c>
      <c r="D80" s="168"/>
    </row>
    <row r="81" spans="1:4" ht="12.75">
      <c r="A81" s="160" t="s">
        <v>39</v>
      </c>
      <c r="B81" s="161">
        <f t="shared" si="1"/>
        <v>612</v>
      </c>
      <c r="C81" s="161">
        <v>9.472371455232</v>
      </c>
      <c r="D81" s="168"/>
    </row>
    <row r="82" spans="1:4" ht="12.75">
      <c r="A82" s="160" t="s">
        <v>10</v>
      </c>
      <c r="B82" s="161">
        <f t="shared" si="1"/>
        <v>209</v>
      </c>
      <c r="C82" s="161">
        <v>3.2387152402079993</v>
      </c>
      <c r="D82" s="168"/>
    </row>
    <row r="83" spans="1:4" ht="12.75">
      <c r="A83" s="160" t="s">
        <v>9</v>
      </c>
      <c r="B83" s="161">
        <f t="shared" si="1"/>
        <v>209</v>
      </c>
      <c r="C83" s="161">
        <v>3.2387152402079993</v>
      </c>
      <c r="D83" s="168"/>
    </row>
    <row r="84" spans="1:4" ht="12.75">
      <c r="A84" s="160" t="s">
        <v>121</v>
      </c>
      <c r="B84" s="161">
        <f t="shared" si="1"/>
        <v>3498</v>
      </c>
      <c r="C84" s="161">
        <v>54.15271181207999</v>
      </c>
      <c r="D84" s="168"/>
    </row>
    <row r="85" spans="1:4" ht="12.75">
      <c r="A85" s="160" t="s">
        <v>120</v>
      </c>
      <c r="B85" s="161">
        <f t="shared" si="1"/>
        <v>3498</v>
      </c>
      <c r="C85" s="161">
        <v>54.15271181207999</v>
      </c>
      <c r="D85" s="168"/>
    </row>
    <row r="86" spans="1:4" ht="12.75">
      <c r="A86" s="160" t="s">
        <v>123</v>
      </c>
      <c r="B86" s="161">
        <f t="shared" si="1"/>
        <v>3683</v>
      </c>
      <c r="C86" s="161">
        <v>57.00835320667199</v>
      </c>
      <c r="D86" s="168"/>
    </row>
    <row r="87" spans="1:4" ht="12.75">
      <c r="A87" s="160" t="s">
        <v>125</v>
      </c>
      <c r="B87" s="161">
        <f t="shared" si="1"/>
        <v>3925</v>
      </c>
      <c r="C87" s="161">
        <v>60.757833574368</v>
      </c>
      <c r="D87" s="168"/>
    </row>
    <row r="88" spans="1:4" ht="12.75">
      <c r="A88" s="160" t="s">
        <v>119</v>
      </c>
      <c r="B88" s="161">
        <f t="shared" si="1"/>
        <v>3691</v>
      </c>
      <c r="C88" s="161">
        <v>57.136044488543995</v>
      </c>
      <c r="D88" s="168"/>
    </row>
    <row r="89" spans="1:4" ht="12.75">
      <c r="A89" s="160" t="s">
        <v>122</v>
      </c>
      <c r="B89" s="161">
        <f t="shared" si="1"/>
        <v>3683</v>
      </c>
      <c r="C89" s="161">
        <v>57.00835320667199</v>
      </c>
      <c r="D89" s="168"/>
    </row>
    <row r="90" spans="1:4" ht="12.75">
      <c r="A90" s="160" t="s">
        <v>124</v>
      </c>
      <c r="B90" s="161">
        <f t="shared" si="1"/>
        <v>3721</v>
      </c>
      <c r="C90" s="161">
        <v>57.600376422623995</v>
      </c>
      <c r="D90" s="168"/>
    </row>
    <row r="91" spans="1:4" ht="12.75">
      <c r="A91" s="160" t="s">
        <v>118</v>
      </c>
      <c r="B91" s="161">
        <f t="shared" si="1"/>
        <v>3691</v>
      </c>
      <c r="C91" s="161">
        <v>57.136044488543995</v>
      </c>
      <c r="D91" s="168"/>
    </row>
    <row r="92" spans="1:4" ht="12.75">
      <c r="A92" s="160" t="s">
        <v>13</v>
      </c>
      <c r="B92" s="161">
        <f t="shared" si="1"/>
        <v>480</v>
      </c>
      <c r="C92" s="161">
        <v>7.429310945279999</v>
      </c>
      <c r="D92" s="168"/>
    </row>
    <row r="93" spans="1:4" ht="12.75">
      <c r="A93" s="160" t="s">
        <v>12</v>
      </c>
      <c r="B93" s="161">
        <f t="shared" si="1"/>
        <v>848</v>
      </c>
      <c r="C93" s="161">
        <v>13.128985436111998</v>
      </c>
      <c r="D93" s="168"/>
    </row>
    <row r="94" spans="1:4" ht="12.75">
      <c r="A94" s="160" t="s">
        <v>362</v>
      </c>
      <c r="B94" s="161">
        <f t="shared" si="1"/>
        <v>8774</v>
      </c>
      <c r="C94" s="161">
        <v>135.82521820102497</v>
      </c>
      <c r="D94" s="168"/>
    </row>
    <row r="95" spans="1:4" ht="12.75">
      <c r="A95" s="160" t="s">
        <v>14</v>
      </c>
      <c r="B95" s="161">
        <f t="shared" si="1"/>
        <v>3096</v>
      </c>
      <c r="C95" s="161">
        <v>47.93066389540799</v>
      </c>
      <c r="D95" s="168"/>
    </row>
    <row r="96" spans="1:4" ht="12.75">
      <c r="A96" s="160" t="s">
        <v>11</v>
      </c>
      <c r="B96" s="161">
        <f t="shared" si="1"/>
        <v>8198</v>
      </c>
      <c r="C96" s="161">
        <v>126.90262958372999</v>
      </c>
      <c r="D96" s="168"/>
    </row>
    <row r="97" spans="1:4" ht="12.75">
      <c r="A97" s="160" t="s">
        <v>2</v>
      </c>
      <c r="B97" s="161">
        <f t="shared" si="1"/>
        <v>864</v>
      </c>
      <c r="C97" s="161">
        <v>13.372759701503998</v>
      </c>
      <c r="D97" s="168"/>
    </row>
    <row r="98" spans="1:4" ht="12.75">
      <c r="A98" s="160" t="s">
        <v>7</v>
      </c>
      <c r="B98" s="161">
        <f t="shared" si="1"/>
        <v>1345</v>
      </c>
      <c r="C98" s="161">
        <v>20.813678945135997</v>
      </c>
      <c r="D98" s="168"/>
    </row>
    <row r="99" spans="1:4" ht="12.75">
      <c r="A99" s="160" t="s">
        <v>146</v>
      </c>
      <c r="B99" s="161">
        <f t="shared" si="1"/>
        <v>966</v>
      </c>
      <c r="C99" s="161">
        <v>14.951488277376</v>
      </c>
      <c r="D99" s="168"/>
    </row>
    <row r="100" spans="1:4" ht="12.75">
      <c r="A100" s="160" t="s">
        <v>4</v>
      </c>
      <c r="B100" s="161">
        <f t="shared" si="1"/>
        <v>973</v>
      </c>
      <c r="C100" s="161">
        <v>15.055962962543997</v>
      </c>
      <c r="D100" s="168"/>
    </row>
    <row r="101" spans="1:4" ht="12.75">
      <c r="A101" s="160" t="s">
        <v>144</v>
      </c>
      <c r="B101" s="161">
        <f t="shared" si="1"/>
        <v>966</v>
      </c>
      <c r="C101" s="161">
        <v>14.951488277376</v>
      </c>
      <c r="D101" s="168"/>
    </row>
    <row r="102" spans="1:4" ht="12.75">
      <c r="A102" s="160" t="s">
        <v>1</v>
      </c>
      <c r="B102" s="161">
        <f t="shared" si="1"/>
        <v>966</v>
      </c>
      <c r="C102" s="161">
        <v>14.951488277376</v>
      </c>
      <c r="D102" s="168"/>
    </row>
    <row r="103" spans="1:4" ht="12.75">
      <c r="A103" s="160" t="s">
        <v>142</v>
      </c>
      <c r="B103" s="161">
        <f t="shared" si="1"/>
        <v>1177</v>
      </c>
      <c r="C103" s="161">
        <v>18.213420114287995</v>
      </c>
      <c r="D103" s="168"/>
    </row>
    <row r="104" spans="1:4" ht="12.75">
      <c r="A104" s="160" t="s">
        <v>34</v>
      </c>
      <c r="B104" s="161">
        <f t="shared" si="1"/>
        <v>1177</v>
      </c>
      <c r="C104" s="161">
        <v>18.213420114287995</v>
      </c>
      <c r="D104" s="168"/>
    </row>
    <row r="105" spans="1:4" ht="12.75">
      <c r="A105" s="160" t="s">
        <v>140</v>
      </c>
      <c r="B105" s="161">
        <f t="shared" si="1"/>
        <v>1177</v>
      </c>
      <c r="C105" s="161">
        <v>18.213420114287995</v>
      </c>
      <c r="D105" s="168"/>
    </row>
    <row r="106" spans="1:4" ht="12.75">
      <c r="A106" s="160" t="s">
        <v>33</v>
      </c>
      <c r="B106" s="161">
        <f t="shared" si="1"/>
        <v>1177</v>
      </c>
      <c r="C106" s="161">
        <v>18.213420114287995</v>
      </c>
      <c r="D106" s="168"/>
    </row>
    <row r="107" spans="1:4" ht="12.75">
      <c r="A107" s="160" t="s">
        <v>138</v>
      </c>
      <c r="B107" s="161">
        <f t="shared" si="1"/>
        <v>934</v>
      </c>
      <c r="C107" s="161">
        <v>14.452331448239997</v>
      </c>
      <c r="D107" s="168"/>
    </row>
    <row r="108" spans="1:4" ht="12.75">
      <c r="A108" s="160" t="s">
        <v>32</v>
      </c>
      <c r="B108" s="161">
        <f t="shared" si="1"/>
        <v>903</v>
      </c>
      <c r="C108" s="161">
        <v>13.976391215807999</v>
      </c>
      <c r="D108" s="168"/>
    </row>
    <row r="109" spans="1:4" ht="12.75">
      <c r="A109" s="160" t="s">
        <v>5</v>
      </c>
      <c r="B109" s="161">
        <f t="shared" si="1"/>
        <v>1294</v>
      </c>
      <c r="C109" s="161">
        <v>20.035922955551996</v>
      </c>
      <c r="D109" s="168"/>
    </row>
    <row r="110" spans="1:4" ht="12.75">
      <c r="A110" s="160" t="s">
        <v>145</v>
      </c>
      <c r="B110" s="161">
        <f t="shared" si="1"/>
        <v>940</v>
      </c>
      <c r="C110" s="161">
        <v>14.545197835055998</v>
      </c>
      <c r="D110" s="168"/>
    </row>
    <row r="111" spans="1:4" ht="12.75">
      <c r="A111" s="160" t="s">
        <v>3</v>
      </c>
      <c r="B111" s="161">
        <f t="shared" si="1"/>
        <v>940</v>
      </c>
      <c r="C111" s="161">
        <v>14.545197835055998</v>
      </c>
      <c r="D111" s="168"/>
    </row>
    <row r="112" spans="1:4" ht="12.75">
      <c r="A112" s="160" t="s">
        <v>141</v>
      </c>
      <c r="B112" s="161">
        <f t="shared" si="1"/>
        <v>1177</v>
      </c>
      <c r="C112" s="161">
        <v>18.213420114287995</v>
      </c>
      <c r="D112" s="168"/>
    </row>
    <row r="113" spans="1:4" ht="12.75">
      <c r="A113" s="160" t="s">
        <v>98</v>
      </c>
      <c r="B113" s="161">
        <f t="shared" si="1"/>
        <v>1177</v>
      </c>
      <c r="C113" s="161">
        <v>18.213420114287995</v>
      </c>
      <c r="D113" s="168"/>
    </row>
    <row r="114" spans="1:4" ht="12.75">
      <c r="A114" s="160" t="s">
        <v>139</v>
      </c>
      <c r="B114" s="161">
        <f t="shared" si="1"/>
        <v>1177</v>
      </c>
      <c r="C114" s="161">
        <v>18.213420114287995</v>
      </c>
      <c r="D114" s="168"/>
    </row>
    <row r="115" spans="1:4" ht="12.75">
      <c r="A115" s="160" t="s">
        <v>97</v>
      </c>
      <c r="B115" s="161">
        <f t="shared" si="1"/>
        <v>1177</v>
      </c>
      <c r="C115" s="161">
        <v>18.213420114287995</v>
      </c>
      <c r="D115" s="168"/>
    </row>
    <row r="116" spans="1:4" ht="12.75">
      <c r="A116" s="160" t="s">
        <v>137</v>
      </c>
      <c r="B116" s="161">
        <f t="shared" si="1"/>
        <v>934</v>
      </c>
      <c r="C116" s="161">
        <v>14.452331448239997</v>
      </c>
      <c r="D116" s="168"/>
    </row>
    <row r="117" spans="1:4" ht="12.75">
      <c r="A117" s="160" t="s">
        <v>96</v>
      </c>
      <c r="B117" s="161">
        <f t="shared" si="1"/>
        <v>903</v>
      </c>
      <c r="C117" s="161">
        <v>13.976391215807999</v>
      </c>
      <c r="D117" s="168"/>
    </row>
    <row r="118" spans="1:4" ht="12.75">
      <c r="A118" s="160" t="s">
        <v>93</v>
      </c>
      <c r="B118" s="161">
        <f t="shared" si="1"/>
        <v>827</v>
      </c>
      <c r="C118" s="161">
        <v>12.800114549999996</v>
      </c>
      <c r="D118" s="168"/>
    </row>
    <row r="119" spans="1:4" ht="12.75">
      <c r="A119" s="160" t="s">
        <v>143</v>
      </c>
      <c r="B119" s="161">
        <f t="shared" si="1"/>
        <v>859</v>
      </c>
      <c r="C119" s="161">
        <v>13.303109911392</v>
      </c>
      <c r="D119" s="168"/>
    </row>
    <row r="120" spans="1:4" ht="12.75">
      <c r="A120" s="160" t="s">
        <v>99</v>
      </c>
      <c r="B120" s="161">
        <f t="shared" si="1"/>
        <v>859</v>
      </c>
      <c r="C120" s="161">
        <v>13.303109911392</v>
      </c>
      <c r="D120" s="168"/>
    </row>
    <row r="121" spans="1:4" ht="12.75">
      <c r="A121" s="160" t="s">
        <v>134</v>
      </c>
      <c r="B121" s="161">
        <f t="shared" si="1"/>
        <v>1874</v>
      </c>
      <c r="C121" s="161">
        <v>29.00913758164799</v>
      </c>
      <c r="D121" s="168"/>
    </row>
    <row r="122" spans="1:4" ht="12.75">
      <c r="A122" s="160" t="s">
        <v>135</v>
      </c>
      <c r="B122" s="161">
        <f t="shared" si="1"/>
        <v>1874</v>
      </c>
      <c r="C122" s="161">
        <v>29.00913758164799</v>
      </c>
      <c r="D122" s="168"/>
    </row>
    <row r="123" spans="1:4" ht="12.75">
      <c r="A123" s="160" t="s">
        <v>26</v>
      </c>
      <c r="B123" s="161">
        <f t="shared" si="1"/>
        <v>280</v>
      </c>
      <c r="C123" s="161">
        <v>4.3415035836480005</v>
      </c>
      <c r="D123" s="168"/>
    </row>
    <row r="124" spans="1:4" ht="12.75">
      <c r="A124" s="160" t="s">
        <v>27</v>
      </c>
      <c r="B124" s="161">
        <f t="shared" si="1"/>
        <v>97</v>
      </c>
      <c r="C124" s="161">
        <v>1.50907878576</v>
      </c>
      <c r="D124" s="168"/>
    </row>
    <row r="125" spans="1:4" ht="12.75">
      <c r="A125" s="160" t="s">
        <v>152</v>
      </c>
      <c r="B125" s="161">
        <f t="shared" si="1"/>
        <v>582</v>
      </c>
      <c r="C125" s="161">
        <v>9.008039521151998</v>
      </c>
      <c r="D125" s="168"/>
    </row>
    <row r="126" spans="1:4" ht="12.75">
      <c r="A126" s="160" t="s">
        <v>150</v>
      </c>
      <c r="B126" s="161">
        <f t="shared" si="1"/>
        <v>556</v>
      </c>
      <c r="C126" s="161">
        <v>8.601749078831999</v>
      </c>
      <c r="D126" s="168"/>
    </row>
    <row r="127" spans="1:4" ht="12.75">
      <c r="A127" s="160" t="s">
        <v>153</v>
      </c>
      <c r="B127" s="161">
        <f t="shared" si="1"/>
        <v>580</v>
      </c>
      <c r="C127" s="161">
        <v>8.984822924448</v>
      </c>
      <c r="D127" s="168"/>
    </row>
    <row r="128" spans="1:4" ht="12.75">
      <c r="A128" s="160" t="s">
        <v>151</v>
      </c>
      <c r="B128" s="161">
        <f t="shared" si="1"/>
        <v>597</v>
      </c>
      <c r="C128" s="161">
        <v>9.240205488191998</v>
      </c>
      <c r="D128" s="168"/>
    </row>
    <row r="129" spans="1:4" ht="12.75">
      <c r="A129" s="160" t="s">
        <v>165</v>
      </c>
      <c r="B129" s="161">
        <f t="shared" si="1"/>
        <v>565</v>
      </c>
      <c r="C129" s="161">
        <v>8.741048659055998</v>
      </c>
      <c r="D129" s="168"/>
    </row>
    <row r="130" spans="1:4" ht="12.75">
      <c r="A130" s="160" t="s">
        <v>163</v>
      </c>
      <c r="B130" s="161">
        <f t="shared" si="1"/>
        <v>541</v>
      </c>
      <c r="C130" s="161">
        <v>8.381191410143998</v>
      </c>
      <c r="D130" s="168"/>
    </row>
    <row r="131" spans="1:4" ht="12.75">
      <c r="A131" s="160" t="s">
        <v>166</v>
      </c>
      <c r="B131" s="161">
        <f aca="true" t="shared" si="2" ref="B131:B181">ROUND(C131*$D$1,0)</f>
        <v>574</v>
      </c>
      <c r="C131" s="161">
        <v>8.884485047465999</v>
      </c>
      <c r="D131" s="168"/>
    </row>
    <row r="132" spans="1:4" ht="12.75">
      <c r="A132" s="160" t="s">
        <v>164</v>
      </c>
      <c r="B132" s="161">
        <f t="shared" si="2"/>
        <v>553</v>
      </c>
      <c r="C132" s="161">
        <v>8.566924183775999</v>
      </c>
      <c r="D132" s="168"/>
    </row>
    <row r="133" spans="1:4" ht="12.75">
      <c r="A133" s="160" t="s">
        <v>173</v>
      </c>
      <c r="B133" s="161">
        <f t="shared" si="2"/>
        <v>1420</v>
      </c>
      <c r="C133" s="161">
        <v>21.986117078687997</v>
      </c>
      <c r="D133" s="168"/>
    </row>
    <row r="134" spans="1:4" ht="12.75">
      <c r="A134" s="160" t="s">
        <v>176</v>
      </c>
      <c r="B134" s="161">
        <f t="shared" si="2"/>
        <v>1420</v>
      </c>
      <c r="C134" s="161">
        <v>21.986117078687997</v>
      </c>
      <c r="D134" s="168"/>
    </row>
    <row r="135" spans="1:4" ht="12.75">
      <c r="A135" s="160" t="s">
        <v>174</v>
      </c>
      <c r="B135" s="161">
        <f t="shared" si="2"/>
        <v>1431</v>
      </c>
      <c r="C135" s="161">
        <v>22.148633255615998</v>
      </c>
      <c r="D135" s="168"/>
    </row>
    <row r="136" spans="1:4" ht="12.75">
      <c r="A136" s="160" t="s">
        <v>177</v>
      </c>
      <c r="B136" s="161">
        <f t="shared" si="2"/>
        <v>1431</v>
      </c>
      <c r="C136" s="161">
        <v>22.148633255615998</v>
      </c>
      <c r="D136" s="168"/>
    </row>
    <row r="137" spans="1:4" ht="12.75">
      <c r="A137" s="160" t="s">
        <v>190</v>
      </c>
      <c r="B137" s="161">
        <f t="shared" si="2"/>
        <v>2875</v>
      </c>
      <c r="C137" s="161">
        <v>44.506215881568</v>
      </c>
      <c r="D137" s="168"/>
    </row>
    <row r="138" spans="1:4" ht="12.75">
      <c r="A138" s="160" t="s">
        <v>191</v>
      </c>
      <c r="B138" s="161">
        <f t="shared" si="2"/>
        <v>2919</v>
      </c>
      <c r="C138" s="161">
        <v>45.179497185984</v>
      </c>
      <c r="D138" s="168"/>
    </row>
    <row r="139" spans="1:4" ht="12.75">
      <c r="A139" s="160" t="s">
        <v>192</v>
      </c>
      <c r="B139" s="161">
        <f t="shared" si="2"/>
        <v>2926</v>
      </c>
      <c r="C139" s="161">
        <v>45.295580169504</v>
      </c>
      <c r="D139" s="168"/>
    </row>
    <row r="140" spans="1:4" ht="12.75">
      <c r="A140" s="160" t="s">
        <v>193</v>
      </c>
      <c r="B140" s="161">
        <f t="shared" si="2"/>
        <v>2969</v>
      </c>
      <c r="C140" s="161">
        <v>45.957253175568</v>
      </c>
      <c r="D140" s="168"/>
    </row>
    <row r="141" spans="1:4" ht="12.75">
      <c r="A141" s="160" t="s">
        <v>194</v>
      </c>
      <c r="B141" s="161">
        <f t="shared" si="2"/>
        <v>3043</v>
      </c>
      <c r="C141" s="161">
        <v>47.106474712415995</v>
      </c>
      <c r="D141" s="168"/>
    </row>
    <row r="142" spans="1:4" ht="12.75">
      <c r="A142" s="160" t="s">
        <v>195</v>
      </c>
      <c r="B142" s="161">
        <f t="shared" si="2"/>
        <v>3043</v>
      </c>
      <c r="C142" s="161">
        <v>47.106474712415995</v>
      </c>
      <c r="D142" s="168"/>
    </row>
    <row r="143" spans="1:4" ht="12.75">
      <c r="A143" s="160" t="s">
        <v>196</v>
      </c>
      <c r="B143" s="161">
        <f t="shared" si="2"/>
        <v>3075</v>
      </c>
      <c r="C143" s="161">
        <v>47.5940232432</v>
      </c>
      <c r="D143" s="168"/>
    </row>
    <row r="144" spans="1:4" ht="12.75">
      <c r="A144" s="160" t="s">
        <v>197</v>
      </c>
      <c r="B144" s="161">
        <f t="shared" si="2"/>
        <v>3086</v>
      </c>
      <c r="C144" s="161">
        <v>47.768147718479995</v>
      </c>
      <c r="D144" s="168"/>
    </row>
    <row r="145" spans="1:4" ht="12.75">
      <c r="A145" s="3" t="s">
        <v>214</v>
      </c>
      <c r="B145" s="161">
        <f t="shared" si="2"/>
        <v>702</v>
      </c>
      <c r="C145" s="161">
        <v>10.865367257471997</v>
      </c>
      <c r="D145" s="168"/>
    </row>
    <row r="146" spans="1:4" ht="12.75">
      <c r="A146" s="3" t="s">
        <v>215</v>
      </c>
      <c r="B146" s="161">
        <f t="shared" si="2"/>
        <v>684</v>
      </c>
      <c r="C146" s="161">
        <v>10.586768097023995</v>
      </c>
      <c r="D146" s="168"/>
    </row>
    <row r="147" spans="1:4" ht="12.75">
      <c r="A147" s="3" t="s">
        <v>217</v>
      </c>
      <c r="B147" s="161">
        <f t="shared" si="2"/>
        <v>741</v>
      </c>
      <c r="C147" s="161">
        <v>11.468998771775999</v>
      </c>
      <c r="D147" s="168"/>
    </row>
    <row r="148" spans="1:4" ht="12.75">
      <c r="A148" s="3" t="s">
        <v>216</v>
      </c>
      <c r="B148" s="161">
        <f t="shared" si="2"/>
        <v>737</v>
      </c>
      <c r="C148" s="161">
        <v>11.406253962149997</v>
      </c>
      <c r="D148" s="168"/>
    </row>
    <row r="149" spans="1:4" ht="12.75">
      <c r="A149" s="3" t="s">
        <v>218</v>
      </c>
      <c r="B149" s="161">
        <f t="shared" si="2"/>
        <v>735</v>
      </c>
      <c r="C149" s="161">
        <v>11.376132384959998</v>
      </c>
      <c r="D149" s="168"/>
    </row>
    <row r="150" spans="1:4" ht="12.75">
      <c r="A150" s="3" t="s">
        <v>219</v>
      </c>
      <c r="B150" s="161">
        <f t="shared" si="2"/>
        <v>723</v>
      </c>
      <c r="C150" s="161">
        <v>11.193513483284999</v>
      </c>
      <c r="D150" s="168"/>
    </row>
    <row r="151" spans="1:4" ht="12.75">
      <c r="A151" s="3" t="s">
        <v>221</v>
      </c>
      <c r="B151" s="161">
        <f t="shared" si="2"/>
        <v>758</v>
      </c>
      <c r="C151" s="161">
        <v>11.732677483526999</v>
      </c>
      <c r="D151" s="168"/>
    </row>
    <row r="152" spans="1:4" ht="12.75">
      <c r="A152" s="3" t="s">
        <v>220</v>
      </c>
      <c r="B152" s="161">
        <f t="shared" si="2"/>
        <v>772</v>
      </c>
      <c r="C152" s="161">
        <v>11.955375657539998</v>
      </c>
      <c r="D152" s="168"/>
    </row>
    <row r="153" spans="1:4" ht="12.75">
      <c r="A153" s="3" t="s">
        <v>229</v>
      </c>
      <c r="B153" s="161">
        <f t="shared" si="2"/>
        <v>2108</v>
      </c>
      <c r="C153" s="161">
        <v>32.63092666747199</v>
      </c>
      <c r="D153" s="168"/>
    </row>
    <row r="154" spans="1:4" ht="12.75">
      <c r="A154" s="3" t="s">
        <v>230</v>
      </c>
      <c r="B154" s="161">
        <f t="shared" si="2"/>
        <v>2146</v>
      </c>
      <c r="C154" s="161">
        <v>33.22294988342399</v>
      </c>
      <c r="D154" s="168"/>
    </row>
    <row r="155" spans="1:4" ht="12.75">
      <c r="A155" s="3" t="s">
        <v>270</v>
      </c>
      <c r="B155" s="161">
        <f t="shared" si="2"/>
        <v>2721</v>
      </c>
      <c r="C155" s="161">
        <v>42.11490642105599</v>
      </c>
      <c r="D155" s="168"/>
    </row>
    <row r="156" spans="1:4" ht="12.75">
      <c r="A156" s="3" t="s">
        <v>354</v>
      </c>
      <c r="B156" s="161">
        <f t="shared" si="2"/>
        <v>2082</v>
      </c>
      <c r="C156" s="161">
        <v>32.233757030999996</v>
      </c>
      <c r="D156" s="168"/>
    </row>
    <row r="157" spans="1:4" ht="12.75">
      <c r="A157" s="3" t="s">
        <v>355</v>
      </c>
      <c r="B157" s="161">
        <f t="shared" si="2"/>
        <v>2082</v>
      </c>
      <c r="C157" s="161">
        <v>32.233757030999996</v>
      </c>
      <c r="D157" s="168"/>
    </row>
    <row r="158" spans="1:4" ht="12.75">
      <c r="A158" s="3" t="s">
        <v>346</v>
      </c>
      <c r="B158" s="161">
        <f t="shared" si="2"/>
        <v>717</v>
      </c>
      <c r="C158" s="161">
        <v>11.097533224511999</v>
      </c>
      <c r="D158" s="168"/>
    </row>
    <row r="159" spans="1:4" ht="12.75">
      <c r="A159" s="3" t="s">
        <v>348</v>
      </c>
      <c r="B159" s="161">
        <f t="shared" si="2"/>
        <v>674</v>
      </c>
      <c r="C159" s="161">
        <v>10.435860218448</v>
      </c>
      <c r="D159" s="168"/>
    </row>
    <row r="160" spans="1:4" ht="12.75">
      <c r="A160" s="3" t="s">
        <v>317</v>
      </c>
      <c r="B160" s="161">
        <f t="shared" si="2"/>
        <v>1500</v>
      </c>
      <c r="C160" s="161">
        <v>23.216596703999997</v>
      </c>
      <c r="D160" s="168"/>
    </row>
    <row r="161" spans="1:4" ht="12.75">
      <c r="A161" s="3" t="s">
        <v>319</v>
      </c>
      <c r="B161" s="161">
        <f t="shared" si="2"/>
        <v>1575</v>
      </c>
      <c r="C161" s="161">
        <v>24.377426539199995</v>
      </c>
      <c r="D161" s="168"/>
    </row>
    <row r="162" spans="1:4" ht="12.75">
      <c r="A162" s="3" t="s">
        <v>299</v>
      </c>
      <c r="B162" s="161">
        <f t="shared" si="2"/>
        <v>3030</v>
      </c>
      <c r="C162" s="161">
        <v>46.90913364043199</v>
      </c>
      <c r="D162" s="168"/>
    </row>
    <row r="163" spans="1:4" ht="12.75">
      <c r="A163" s="3" t="s">
        <v>301</v>
      </c>
      <c r="B163" s="161">
        <f t="shared" si="2"/>
        <v>3069</v>
      </c>
      <c r="C163" s="161">
        <v>47.501156856384</v>
      </c>
      <c r="D163" s="168"/>
    </row>
    <row r="164" spans="1:4" ht="12.75">
      <c r="A164" s="3" t="s">
        <v>302</v>
      </c>
      <c r="B164" s="161">
        <f t="shared" si="2"/>
        <v>3078</v>
      </c>
      <c r="C164" s="161">
        <v>47.64045643660799</v>
      </c>
      <c r="D164" s="168"/>
    </row>
    <row r="165" spans="1:4" ht="12.75">
      <c r="A165" s="3" t="s">
        <v>303</v>
      </c>
      <c r="B165" s="161">
        <f t="shared" si="2"/>
        <v>3116</v>
      </c>
      <c r="C165" s="161">
        <v>48.23247965255999</v>
      </c>
      <c r="D165" s="168"/>
    </row>
    <row r="166" spans="1:4" ht="12.75">
      <c r="A166" s="3" t="s">
        <v>304</v>
      </c>
      <c r="B166" s="161">
        <f t="shared" si="2"/>
        <v>3190</v>
      </c>
      <c r="C166" s="161">
        <v>49.38170118940799</v>
      </c>
      <c r="D166" s="168"/>
    </row>
    <row r="167" spans="1:4" ht="12.75">
      <c r="A167" s="3" t="s">
        <v>305</v>
      </c>
      <c r="B167" s="161">
        <f t="shared" si="2"/>
        <v>3190</v>
      </c>
      <c r="C167" s="161">
        <v>49.38170118940799</v>
      </c>
      <c r="D167" s="168"/>
    </row>
    <row r="168" spans="1:4" ht="12.75">
      <c r="A168" s="3" t="s">
        <v>306</v>
      </c>
      <c r="B168" s="161">
        <f t="shared" si="2"/>
        <v>3228</v>
      </c>
      <c r="C168" s="161">
        <v>49.97372440535999</v>
      </c>
      <c r="D168" s="168"/>
    </row>
    <row r="169" spans="1:4" ht="12.75">
      <c r="A169" s="3" t="s">
        <v>307</v>
      </c>
      <c r="B169" s="161">
        <f t="shared" si="2"/>
        <v>3228</v>
      </c>
      <c r="C169" s="161">
        <v>49.97372440535999</v>
      </c>
      <c r="D169" s="168"/>
    </row>
    <row r="170" spans="1:4" ht="12.75">
      <c r="A170" s="3" t="s">
        <v>117</v>
      </c>
      <c r="B170" s="161">
        <f t="shared" si="2"/>
        <v>1322</v>
      </c>
      <c r="C170" s="161">
        <v>20.468953942289993</v>
      </c>
      <c r="D170" s="168"/>
    </row>
    <row r="171" spans="1:4" ht="12.75">
      <c r="A171" s="3" t="s">
        <v>367</v>
      </c>
      <c r="B171" s="161">
        <f t="shared" si="2"/>
        <v>2031</v>
      </c>
      <c r="C171" s="161">
        <v>31.446880235567995</v>
      </c>
      <c r="D171" s="168"/>
    </row>
    <row r="172" spans="1:4" ht="12.75">
      <c r="A172" s="3" t="s">
        <v>368</v>
      </c>
      <c r="B172" s="161">
        <f t="shared" si="2"/>
        <v>2031</v>
      </c>
      <c r="C172" s="161">
        <v>31.446880235567995</v>
      </c>
      <c r="D172" s="168"/>
    </row>
    <row r="173" spans="1:4" ht="12.75">
      <c r="A173" s="3" t="s">
        <v>369</v>
      </c>
      <c r="B173" s="161">
        <f t="shared" si="2"/>
        <v>2072</v>
      </c>
      <c r="C173" s="161">
        <v>32.073728346576</v>
      </c>
      <c r="D173" s="168"/>
    </row>
    <row r="174" spans="1:4" ht="12.75">
      <c r="A174" s="3" t="s">
        <v>370</v>
      </c>
      <c r="B174" s="161">
        <f t="shared" si="2"/>
        <v>2072</v>
      </c>
      <c r="C174" s="161">
        <v>32.073728346576</v>
      </c>
      <c r="D174" s="168"/>
    </row>
    <row r="175" spans="1:4" ht="12.75">
      <c r="A175" s="3" t="s">
        <v>376</v>
      </c>
      <c r="B175" s="161">
        <f t="shared" si="2"/>
        <v>2475</v>
      </c>
      <c r="C175" s="161">
        <v>38.30738456159999</v>
      </c>
      <c r="D175" s="168"/>
    </row>
    <row r="176" spans="1:4" ht="12.75">
      <c r="A176" s="3" t="s">
        <v>377</v>
      </c>
      <c r="B176" s="161">
        <f t="shared" si="2"/>
        <v>2005</v>
      </c>
      <c r="C176" s="161">
        <v>31.040589793247996</v>
      </c>
      <c r="D176" s="168"/>
    </row>
    <row r="177" spans="1:4" ht="12.75">
      <c r="A177" s="3" t="s">
        <v>378</v>
      </c>
      <c r="B177" s="161">
        <f t="shared" si="2"/>
        <v>2602</v>
      </c>
      <c r="C177" s="161">
        <v>40.28079528144</v>
      </c>
      <c r="D177" s="168"/>
    </row>
    <row r="178" spans="1:4" ht="12.75">
      <c r="A178" s="3" t="s">
        <v>379</v>
      </c>
      <c r="B178" s="161">
        <f t="shared" si="2"/>
        <v>2027</v>
      </c>
      <c r="C178" s="161">
        <v>31.381385278949992</v>
      </c>
      <c r="D178" s="168"/>
    </row>
    <row r="179" spans="1:4" ht="12.75">
      <c r="A179" s="3" t="s">
        <v>380</v>
      </c>
      <c r="B179" s="161">
        <f t="shared" si="2"/>
        <v>2027</v>
      </c>
      <c r="C179" s="161">
        <v>31.381385278949992</v>
      </c>
      <c r="D179" s="168"/>
    </row>
    <row r="180" spans="1:4" ht="12.75">
      <c r="A180" s="3" t="s">
        <v>381</v>
      </c>
      <c r="B180" s="161">
        <f t="shared" si="2"/>
        <v>2137</v>
      </c>
      <c r="C180" s="161">
        <v>33.083650303199995</v>
      </c>
      <c r="D180" s="168"/>
    </row>
    <row r="181" spans="1:4" ht="12.75">
      <c r="A181" s="3" t="s">
        <v>382</v>
      </c>
      <c r="B181" s="161">
        <f t="shared" si="2"/>
        <v>2535</v>
      </c>
      <c r="C181" s="161">
        <v>39.23604842976</v>
      </c>
      <c r="D181" s="168"/>
    </row>
  </sheetData>
  <sheetProtection/>
  <autoFilter ref="A1:C175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areo</cp:lastModifiedBy>
  <cp:lastPrinted>2013-03-29T11:56:26Z</cp:lastPrinted>
  <dcterms:created xsi:type="dcterms:W3CDTF">2004-06-22T11:38:04Z</dcterms:created>
  <dcterms:modified xsi:type="dcterms:W3CDTF">2021-10-25T08:16:30Z</dcterms:modified>
  <cp:category/>
  <cp:version/>
  <cp:contentType/>
  <cp:contentStatus/>
</cp:coreProperties>
</file>